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W:\FPB\STAFF\Fire Mobilization\PDR - DSFM Mobe\Payment Docs\Personnel Reimbursement Requests\"/>
    </mc:Choice>
  </mc:AlternateContent>
  <xr:revisionPtr revIDLastSave="0" documentId="13_ncr:1_{3F1502CF-02D3-4042-9A2F-FBE19DF863E2}" xr6:coauthVersionLast="47" xr6:coauthVersionMax="47" xr10:uidLastSave="{00000000-0000-0000-0000-000000000000}"/>
  <bookViews>
    <workbookView xWindow="-110" yWindow="-110" windowWidth="19420" windowHeight="10300" activeTab="2" xr2:uid="{00000000-000D-0000-FFFF-FFFF00000000}"/>
  </bookViews>
  <sheets>
    <sheet name="Agency Reimbursement Request" sheetId="4" r:id="rId1"/>
    <sheet name="Backfill Summary" sheetId="2" r:id="rId2"/>
    <sheet name="Individual Time Record" sheetId="3" r:id="rId3"/>
    <sheet name="Backfill Time Record" sheetId="6" r:id="rId4"/>
  </sheets>
  <definedNames>
    <definedName name="_xlnm.Print_Area" localSheetId="0">'Agency Reimbursement Request'!$C$1:$V$45</definedName>
    <definedName name="_xlnm.Print_Area" localSheetId="1">'Backfill Summary'!$B$1:$R$42</definedName>
    <definedName name="_xlnm.Print_Area" localSheetId="3">'Backfill Time Record'!$E$1:$V$46</definedName>
    <definedName name="_xlnm.Print_Area" localSheetId="2">'Individual Time Record'!$E$1:$V$46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 l="1"/>
  <c r="B9" i="6" l="1"/>
  <c r="D8" i="6"/>
  <c r="B8" i="6"/>
  <c r="D7" i="6"/>
  <c r="B7" i="6"/>
  <c r="H11" i="6" s="1"/>
  <c r="J11" i="6" s="1"/>
  <c r="D6" i="6"/>
  <c r="B6" i="6"/>
  <c r="H10" i="6" s="1"/>
  <c r="J10" i="6" s="1"/>
  <c r="D5" i="6"/>
  <c r="B5" i="6"/>
  <c r="H9" i="6"/>
  <c r="D7" i="3"/>
  <c r="D6" i="3"/>
  <c r="D5" i="3"/>
  <c r="B8" i="3"/>
  <c r="B9" i="3"/>
  <c r="T42" i="6"/>
  <c r="N42" i="6"/>
  <c r="M42" i="6"/>
  <c r="K41" i="6"/>
  <c r="K40" i="6"/>
  <c r="K39" i="6"/>
  <c r="K38" i="6"/>
  <c r="K37" i="6"/>
  <c r="K36" i="6"/>
  <c r="K35" i="6"/>
  <c r="K34" i="6"/>
  <c r="K33" i="6"/>
  <c r="K32" i="6"/>
  <c r="K31" i="6"/>
  <c r="K30" i="6"/>
  <c r="K29" i="6"/>
  <c r="K28" i="6"/>
  <c r="K27" i="6"/>
  <c r="K42" i="6" s="1"/>
  <c r="K26" i="6"/>
  <c r="B25" i="6"/>
  <c r="D24" i="6"/>
  <c r="B24" i="6"/>
  <c r="D23" i="6"/>
  <c r="B23" i="6"/>
  <c r="D22" i="6"/>
  <c r="B22" i="6"/>
  <c r="S21" i="6"/>
  <c r="P21" i="6"/>
  <c r="N21" i="6"/>
  <c r="D21" i="6"/>
  <c r="B21" i="6"/>
  <c r="J12" i="6"/>
  <c r="T10" i="6"/>
  <c r="T9" i="6"/>
  <c r="J8" i="6"/>
  <c r="Y7" i="6"/>
  <c r="X7" i="6"/>
  <c r="B6" i="3"/>
  <c r="D8" i="3"/>
  <c r="D24" i="3"/>
  <c r="J9" i="6" l="1"/>
  <c r="J16" i="6" s="1"/>
  <c r="P20" i="6" s="1"/>
  <c r="S20" i="6" s="1"/>
  <c r="H16" i="6"/>
  <c r="P19" i="6" s="1"/>
  <c r="S19" i="6" s="1"/>
  <c r="B25" i="3"/>
  <c r="B24" i="3"/>
  <c r="D23" i="3"/>
  <c r="B23" i="3"/>
  <c r="D22" i="3"/>
  <c r="B22" i="3"/>
  <c r="D21" i="3"/>
  <c r="B21" i="3"/>
  <c r="S22" i="6" l="1"/>
  <c r="H11" i="3"/>
  <c r="J11" i="3" l="1"/>
  <c r="J8" i="3"/>
  <c r="J12" i="3" l="1"/>
  <c r="S21" i="3" l="1"/>
  <c r="P6" i="2" l="1"/>
  <c r="P25" i="2"/>
  <c r="P24" i="2"/>
  <c r="P23" i="2"/>
  <c r="P22" i="2"/>
  <c r="P21" i="2"/>
  <c r="P20" i="2"/>
  <c r="P19" i="2"/>
  <c r="P18" i="2"/>
  <c r="P17" i="2"/>
  <c r="P16" i="2"/>
  <c r="P15" i="2"/>
  <c r="P14" i="2"/>
  <c r="P13" i="2"/>
  <c r="P12" i="2"/>
  <c r="P11" i="2"/>
  <c r="P10" i="2"/>
  <c r="P9" i="2"/>
  <c r="P8" i="2"/>
  <c r="P7" i="2"/>
  <c r="P26" i="2" l="1"/>
  <c r="H10" i="3" l="1"/>
  <c r="B5" i="3"/>
  <c r="H9" i="3" s="1"/>
  <c r="H16" i="3" l="1"/>
  <c r="P19" i="3" s="1"/>
  <c r="Y7" i="3"/>
  <c r="X7" i="3"/>
  <c r="K29" i="3" l="1"/>
  <c r="K30" i="3"/>
  <c r="K31" i="3"/>
  <c r="K32" i="3"/>
  <c r="K33" i="3"/>
  <c r="K34" i="3"/>
  <c r="K35" i="3"/>
  <c r="K36" i="3"/>
  <c r="K37" i="3"/>
  <c r="K38" i="3"/>
  <c r="K39" i="3"/>
  <c r="K40" i="3"/>
  <c r="K41" i="3"/>
  <c r="N42" i="3" l="1"/>
  <c r="M42" i="3"/>
  <c r="K27" i="3"/>
  <c r="K28" i="3"/>
  <c r="K26" i="3"/>
  <c r="T42" i="3" l="1"/>
  <c r="N21" i="3" s="1"/>
  <c r="T24" i="4"/>
  <c r="T23" i="4"/>
  <c r="T22" i="4"/>
  <c r="T21" i="4"/>
  <c r="T20" i="4"/>
  <c r="T19" i="4"/>
  <c r="T18" i="4"/>
  <c r="T17" i="4"/>
  <c r="T16" i="4"/>
  <c r="T15" i="4"/>
  <c r="T14" i="4"/>
  <c r="T13" i="4"/>
  <c r="T12" i="4"/>
  <c r="T11" i="4"/>
  <c r="K42" i="3" l="1"/>
  <c r="T25" i="4"/>
  <c r="S19" i="3"/>
  <c r="T10" i="3"/>
  <c r="J10" i="3"/>
  <c r="T9" i="3"/>
  <c r="J9" i="3"/>
  <c r="J16" i="3" l="1"/>
  <c r="P20" i="3" s="1"/>
  <c r="S20" i="3" s="1"/>
  <c r="T26" i="4" l="1"/>
  <c r="T27" i="4" s="1"/>
  <c r="P21" i="3"/>
  <c r="S2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Washington State Patrol</author>
    <author>eher225</author>
  </authors>
  <commentList>
    <comment ref="H12" authorId="0" shapeId="0" xr:uid="{A2EE7DBE-A1CC-48CD-8793-DF7EA08A1D5C}">
      <text>
        <r>
          <rPr>
            <b/>
            <sz val="9"/>
            <color indexed="81"/>
            <rFont val="Tahoma"/>
            <family val="2"/>
          </rPr>
          <t>Washington State Patrol:</t>
        </r>
        <r>
          <rPr>
            <sz val="9"/>
            <color indexed="81"/>
            <rFont val="Tahoma"/>
            <family val="2"/>
          </rPr>
          <t xml:space="preserve">
If submitting agency pays both portions of PFML and does NOT identify this and submit CBA, rate will be adjusted to default</t>
        </r>
      </text>
    </comment>
    <comment ref="J13" authorId="0" shapeId="0" xr:uid="{EFA2972D-151B-44C1-9CE8-3DF876540822}">
      <text>
        <r>
          <rPr>
            <b/>
            <sz val="9"/>
            <color indexed="81"/>
            <rFont val="Tahoma"/>
            <family val="2"/>
          </rPr>
          <t>Washington State Patrol:</t>
        </r>
        <r>
          <rPr>
            <sz val="9"/>
            <color indexed="81"/>
            <rFont val="Tahoma"/>
            <family val="2"/>
          </rPr>
          <t xml:space="preserve">
If L&amp;I is not paid on OT hours, this cell should be ZERO.</t>
        </r>
      </text>
    </comment>
    <comment ref="H14" authorId="0" shapeId="0" xr:uid="{B61F1AC4-A193-4E07-8441-ADDF63BE432F}">
      <text>
        <r>
          <rPr>
            <b/>
            <sz val="9"/>
            <color indexed="81"/>
            <rFont val="Tahoma"/>
            <family val="2"/>
          </rPr>
          <t>Washington State Patrol:</t>
        </r>
        <r>
          <rPr>
            <sz val="9"/>
            <color indexed="81"/>
            <rFont val="Tahoma"/>
            <family val="2"/>
          </rPr>
          <t xml:space="preserve">
Shift premium will not be reimbursed if determined not to be eligible in accordance with the Plan. Explanation MUST be provided in the comments. If no explantion is provided, the shift premium will NOT be reimbursed.</t>
        </r>
      </text>
    </comment>
    <comment ref="F20" authorId="1" shapeId="0" xr:uid="{00000000-0006-0000-0200-000003000000}">
      <text>
        <r>
          <rPr>
            <b/>
            <sz val="8"/>
            <color indexed="81"/>
            <rFont val="Tahoma"/>
            <family val="2"/>
          </rPr>
          <t>eher225:</t>
        </r>
        <r>
          <rPr>
            <sz val="8"/>
            <color indexed="81"/>
            <rFont val="Tahoma"/>
            <family val="2"/>
          </rPr>
          <t xml:space="preserve">
Enter time in military format, i.e., 16:00</t>
        </r>
      </text>
    </comment>
    <comment ref="F21" authorId="1" shapeId="0" xr:uid="{00000000-0006-0000-0200-000004000000}">
      <text>
        <r>
          <rPr>
            <b/>
            <sz val="8"/>
            <color indexed="81"/>
            <rFont val="Tahoma"/>
            <family val="2"/>
          </rPr>
          <t>eher225:</t>
        </r>
        <r>
          <rPr>
            <sz val="8"/>
            <color indexed="81"/>
            <rFont val="Tahoma"/>
            <family val="2"/>
          </rPr>
          <t xml:space="preserve">
Enter time in military format, i.e., 16:00</t>
        </r>
      </text>
    </comment>
    <comment ref="F22" authorId="1" shapeId="0" xr:uid="{00000000-0006-0000-0200-000005000000}">
      <text>
        <r>
          <rPr>
            <b/>
            <sz val="8"/>
            <color indexed="81"/>
            <rFont val="Tahoma"/>
            <family val="2"/>
          </rPr>
          <t>eher225:</t>
        </r>
        <r>
          <rPr>
            <sz val="8"/>
            <color indexed="81"/>
            <rFont val="Tahoma"/>
            <family val="2"/>
          </rPr>
          <t xml:space="preserve">
Total shift hours, i.e., 8, 10, 12, 24, 48</t>
        </r>
      </text>
    </comment>
    <comment ref="K42" authorId="1" shapeId="0" xr:uid="{00000000-0006-0000-0200-000006000000}">
      <text>
        <r>
          <rPr>
            <b/>
            <sz val="8"/>
            <color indexed="81"/>
            <rFont val="Tahoma"/>
            <family val="2"/>
          </rPr>
          <t>eher225:</t>
        </r>
        <r>
          <rPr>
            <sz val="8"/>
            <color indexed="81"/>
            <rFont val="Tahoma"/>
            <family val="2"/>
          </rPr>
          <t xml:space="preserve">
Total reimburseable hours should equal to Regular + Overtime </t>
        </r>
        <r>
          <rPr>
            <b/>
            <sz val="8"/>
            <color indexed="81"/>
            <rFont val="Tahoma"/>
            <family val="2"/>
          </rPr>
          <t xml:space="preserve">OR </t>
        </r>
        <r>
          <rPr>
            <sz val="8"/>
            <color indexed="81"/>
            <rFont val="Tahoma"/>
            <family val="2"/>
          </rPr>
          <t>Backfill hours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Washington State Patrol</author>
    <author>eher225</author>
  </authors>
  <commentList>
    <comment ref="H12" authorId="0" shapeId="0" xr:uid="{D8DB1E70-AC7A-4200-A4D8-5981EC34291C}">
      <text>
        <r>
          <rPr>
            <b/>
            <sz val="9"/>
            <color indexed="81"/>
            <rFont val="Tahoma"/>
            <family val="2"/>
          </rPr>
          <t>Washington State Patrol:</t>
        </r>
        <r>
          <rPr>
            <sz val="9"/>
            <color indexed="81"/>
            <rFont val="Tahoma"/>
            <family val="2"/>
          </rPr>
          <t xml:space="preserve">
If submitting agency pays both portions of PFML and does NOT identify this and submit CBA, rate will be adjusted to default</t>
        </r>
      </text>
    </comment>
    <comment ref="J13" authorId="0" shapeId="0" xr:uid="{C7E0E1D6-71AA-4560-9F3B-F57075DE925D}">
      <text>
        <r>
          <rPr>
            <b/>
            <sz val="9"/>
            <color indexed="81"/>
            <rFont val="Tahoma"/>
            <family val="2"/>
          </rPr>
          <t>Washington State Patrol:</t>
        </r>
        <r>
          <rPr>
            <sz val="9"/>
            <color indexed="81"/>
            <rFont val="Tahoma"/>
            <family val="2"/>
          </rPr>
          <t xml:space="preserve">
If L&amp;I is not paid on OT hours, this cell should be ZERO.</t>
        </r>
      </text>
    </comment>
    <comment ref="H14" authorId="0" shapeId="0" xr:uid="{6E815D57-1D4B-4247-B7A3-06C1526D7DA1}">
      <text>
        <r>
          <rPr>
            <b/>
            <sz val="9"/>
            <color indexed="81"/>
            <rFont val="Tahoma"/>
            <family val="2"/>
          </rPr>
          <t>Washington State Patrol:</t>
        </r>
        <r>
          <rPr>
            <sz val="9"/>
            <color indexed="81"/>
            <rFont val="Tahoma"/>
            <family val="2"/>
          </rPr>
          <t xml:space="preserve">
Shift premium will not be reimbursed if determined not to be eligible in accordance with the Plan. Explanation MUST be provided in the comments. If no explantion is provided, the shift premium will NOT be reimbursed.</t>
        </r>
      </text>
    </comment>
    <comment ref="F20" authorId="1" shapeId="0" xr:uid="{FBF7FF23-4B82-408C-A1B4-31444C98D407}">
      <text>
        <r>
          <rPr>
            <b/>
            <sz val="8"/>
            <color indexed="81"/>
            <rFont val="Tahoma"/>
            <family val="2"/>
          </rPr>
          <t>eher225:</t>
        </r>
        <r>
          <rPr>
            <sz val="8"/>
            <color indexed="81"/>
            <rFont val="Tahoma"/>
            <family val="2"/>
          </rPr>
          <t xml:space="preserve">
Enter time in military format, i.e., 16:00</t>
        </r>
      </text>
    </comment>
    <comment ref="F21" authorId="1" shapeId="0" xr:uid="{438663DB-FD71-42FD-BB72-AE84520F5BD8}">
      <text>
        <r>
          <rPr>
            <b/>
            <sz val="8"/>
            <color indexed="81"/>
            <rFont val="Tahoma"/>
            <family val="2"/>
          </rPr>
          <t>eher225:</t>
        </r>
        <r>
          <rPr>
            <sz val="8"/>
            <color indexed="81"/>
            <rFont val="Tahoma"/>
            <family val="2"/>
          </rPr>
          <t xml:space="preserve">
Enter time in military format, i.e., 16:00</t>
        </r>
      </text>
    </comment>
    <comment ref="F22" authorId="1" shapeId="0" xr:uid="{B2BD76D3-6C2C-463A-8441-47EEAA5A384A}">
      <text>
        <r>
          <rPr>
            <b/>
            <sz val="8"/>
            <color indexed="81"/>
            <rFont val="Tahoma"/>
            <family val="2"/>
          </rPr>
          <t>eher225:</t>
        </r>
        <r>
          <rPr>
            <sz val="8"/>
            <color indexed="81"/>
            <rFont val="Tahoma"/>
            <family val="2"/>
          </rPr>
          <t xml:space="preserve">
Total shift hours, i.e., 8, 10, 12, 24, 48</t>
        </r>
      </text>
    </comment>
    <comment ref="K42" authorId="1" shapeId="0" xr:uid="{51AAFAE0-86E2-4048-86D5-01C0B239B207}">
      <text>
        <r>
          <rPr>
            <b/>
            <sz val="8"/>
            <color indexed="81"/>
            <rFont val="Tahoma"/>
            <family val="2"/>
          </rPr>
          <t>eher225:</t>
        </r>
        <r>
          <rPr>
            <sz val="8"/>
            <color indexed="81"/>
            <rFont val="Tahoma"/>
            <family val="2"/>
          </rPr>
          <t xml:space="preserve">
Total reimburseable hours should equal to Regular + Overtime </t>
        </r>
        <r>
          <rPr>
            <b/>
            <sz val="8"/>
            <color indexed="81"/>
            <rFont val="Tahoma"/>
            <family val="2"/>
          </rPr>
          <t xml:space="preserve">OR </t>
        </r>
        <r>
          <rPr>
            <sz val="8"/>
            <color indexed="81"/>
            <rFont val="Tahoma"/>
            <family val="2"/>
          </rPr>
          <t>Backfill hours</t>
        </r>
      </text>
    </comment>
  </commentList>
</comments>
</file>

<file path=xl/sharedStrings.xml><?xml version="1.0" encoding="utf-8"?>
<sst xmlns="http://schemas.openxmlformats.org/spreadsheetml/2006/main" count="336" uniqueCount="151">
  <si>
    <t>Agency Personnel Reimbursement Request</t>
  </si>
  <si>
    <t>Agency Requesting Reimbursement</t>
  </si>
  <si>
    <t>Date</t>
  </si>
  <si>
    <t>Incident Name</t>
  </si>
  <si>
    <t>Agency</t>
  </si>
  <si>
    <t>Address</t>
  </si>
  <si>
    <t>City</t>
  </si>
  <si>
    <t>State</t>
  </si>
  <si>
    <t>Zip Code</t>
  </si>
  <si>
    <t>Completed by</t>
  </si>
  <si>
    <t>Contact #</t>
  </si>
  <si>
    <t>Duty Hours</t>
  </si>
  <si>
    <t>Mobilized Personnel</t>
  </si>
  <si>
    <t>Resource #</t>
  </si>
  <si>
    <t>Name (Last, First MI)</t>
  </si>
  <si>
    <t>Hours</t>
  </si>
  <si>
    <t>Rate of Pay</t>
  </si>
  <si>
    <t>Sub-Total</t>
  </si>
  <si>
    <t>Regular</t>
  </si>
  <si>
    <t>Overtime</t>
  </si>
  <si>
    <t>Mobilized Personnel Total</t>
  </si>
  <si>
    <r>
      <rPr>
        <i/>
        <sz val="11"/>
        <color theme="1"/>
        <rFont val="Calibri"/>
        <family val="2"/>
        <scheme val="minor"/>
      </rPr>
      <t>(From page 2)</t>
    </r>
    <r>
      <rPr>
        <b/>
        <sz val="11"/>
        <color theme="1"/>
        <rFont val="Calibri"/>
        <family val="2"/>
        <scheme val="minor"/>
      </rPr>
      <t xml:space="preserve"> Backfill Personnel Total</t>
    </r>
  </si>
  <si>
    <t>Total Reimbursement</t>
  </si>
  <si>
    <t>Required Documentation:</t>
  </si>
  <si>
    <t>1) Individual Time Record - Completed for each mobilized firefighter</t>
  </si>
  <si>
    <t>2) Individual Time Record - Completed for each backfill firefighter; if applicable</t>
  </si>
  <si>
    <t>4) Shift Calendar</t>
  </si>
  <si>
    <t>All reimbursement requests are subject to review and approval.</t>
  </si>
  <si>
    <t>Return completed request and supporting documentation within 45 days of the end of the incident to:</t>
  </si>
  <si>
    <t>Fax:  360.596.3937</t>
  </si>
  <si>
    <t>Backfill Summary</t>
  </si>
  <si>
    <t>Backfill Personnel</t>
  </si>
  <si>
    <t>Name (Last, First)</t>
  </si>
  <si>
    <t>Rate</t>
  </si>
  <si>
    <t>Backfill Personnel Total</t>
  </si>
  <si>
    <t>Required Documentation - See page 1</t>
  </si>
  <si>
    <t>FAQs:</t>
  </si>
  <si>
    <t>Q.</t>
  </si>
  <si>
    <t>If a volunteer firefighter paid by WSP is scheduled for a shift at the home unit and is backfilled by a career firefighter, is the backfill eligible for reimbursement?</t>
  </si>
  <si>
    <t>A.</t>
  </si>
  <si>
    <t>No, you may only request backfill reimbursement if the personnel being backfilled are paid by the home unit.</t>
  </si>
  <si>
    <t>If mobilized personnel return to the home unit during their shift &amp; the home unit sends them home, will mobilization reimburse for the entire shift?</t>
  </si>
  <si>
    <t>No, the expectation is that he/she will report for and return to work.  If the home unit chooses to allow the returning firefighter to go home, rather than return to work, it does so at its own expense and is not reimbursable.</t>
  </si>
  <si>
    <t>Does Mobilization reimburse for callback hours?</t>
  </si>
  <si>
    <t>No, only regular and overtime hours are reimbursed as defined in Section 16 of the Plan.</t>
  </si>
  <si>
    <t>Does Mobilization provide backfill on non-scheduled work days or "Kelly" days?</t>
  </si>
  <si>
    <t>No, backfill only applies to regularly scheduled shifts.  Kelly days will be considered the same as a non-scheduled work day.</t>
  </si>
  <si>
    <t>Individual Time Record</t>
  </si>
  <si>
    <t xml:space="preserve">Incident Name </t>
  </si>
  <si>
    <t>*</t>
  </si>
  <si>
    <t>The incident name can be found on the OF-288 Emergency Firefighter Time Report in Column A, Box 1, Fire Name.</t>
  </si>
  <si>
    <t xml:space="preserve">Employee Name </t>
  </si>
  <si>
    <t xml:space="preserve">Resource # </t>
  </si>
  <si>
    <t>Total Cost of Compensation:</t>
  </si>
  <si>
    <t xml:space="preserve">Mobilized or Backfill:  </t>
  </si>
  <si>
    <t>Please type in Mobilized or Backfill.  This will auto-fill other fields within the Hours Worked Table.</t>
  </si>
  <si>
    <t xml:space="preserve">This box is not set for printing. It is a reference only. </t>
  </si>
  <si>
    <t>Base Hourly Rate</t>
  </si>
  <si>
    <t>Social Security</t>
  </si>
  <si>
    <t>Social Security 6.2%</t>
  </si>
  <si>
    <t xml:space="preserve">Should be similar to: </t>
  </si>
  <si>
    <t>///////////////  Rate Checker  \\\\\\\\\\\\\\\</t>
  </si>
  <si>
    <t>Medicare</t>
  </si>
  <si>
    <t>Medicare 1.45%</t>
  </si>
  <si>
    <t>SS</t>
  </si>
  <si>
    <t>PERS 1</t>
  </si>
  <si>
    <t>LEOFF/PERS</t>
  </si>
  <si>
    <r>
      <t xml:space="preserve">While the overtime base rate may be 1.5 times more than the regular time, once benefits are added, this is no longer a true statement.  Overtime TCC should always be </t>
    </r>
    <r>
      <rPr>
        <b/>
        <sz val="11"/>
        <color theme="1"/>
        <rFont val="Calibri"/>
        <family val="2"/>
        <scheme val="minor"/>
      </rPr>
      <t>less than</t>
    </r>
    <r>
      <rPr>
        <sz val="11"/>
        <color theme="1"/>
        <rFont val="Calibri"/>
        <family val="2"/>
        <scheme val="minor"/>
      </rPr>
      <t xml:space="preserve"> 1.5 times the regular TCC rate.</t>
    </r>
  </si>
  <si>
    <t>PERS 2</t>
  </si>
  <si>
    <t>L&amp;I Insurance</t>
  </si>
  <si>
    <t>L&amp;I Insurance - Rate is the same for regular and OT hours</t>
  </si>
  <si>
    <t>LEOFF 2</t>
  </si>
  <si>
    <t>PERS 3</t>
  </si>
  <si>
    <t>Shift Premium</t>
  </si>
  <si>
    <t>Use for in-charge pay, etc.</t>
  </si>
  <si>
    <t>LEOFF 1</t>
  </si>
  <si>
    <t>Medical/Dental</t>
  </si>
  <si>
    <t>Total</t>
  </si>
  <si>
    <t>Work Shift</t>
  </si>
  <si>
    <t>Start</t>
  </si>
  <si>
    <t>Regular Hours</t>
  </si>
  <si>
    <t>End</t>
  </si>
  <si>
    <t>Overtime Hours</t>
  </si>
  <si>
    <t>Backfill Hours</t>
  </si>
  <si>
    <t>Hours Worked at Incident and Hours Scheduled to Work at Home Unit</t>
  </si>
  <si>
    <t>Total Hours</t>
  </si>
  <si>
    <t>On/Off Shift?</t>
  </si>
  <si>
    <t>Backfill</t>
  </si>
  <si>
    <t>Use the Backfill Column for recording those hours worked backfilling personnel that were mobilized.  Backfill hours cannot exceed regular hours for mobilized personnel.</t>
  </si>
  <si>
    <t>Hours for backfill personnel MUST be on a separate Individual Time Record.</t>
  </si>
  <si>
    <t>Hours listed in the Regular, Overtime and Backfill columns should be recorded in quarter hour increments, i.e., 15 minutes = .25, 30 minutes = .5.</t>
  </si>
  <si>
    <t>If one page is insufficient to document all days/hours worked, please utilize additional individual time records within the same workbook and label accordingly in the comments field, i.e., page 1 of 3.</t>
  </si>
  <si>
    <t xml:space="preserve">Total Reimbursable Hours </t>
  </si>
  <si>
    <t>Comments:</t>
  </si>
  <si>
    <t>Utilize this section to clarify rate, schedule, backfill information.  If completing form for backfill personnel, please indicate who they backfilling.</t>
  </si>
  <si>
    <t>All time should be entered in military format, i.e., 16:00.  You must use a colon.</t>
  </si>
  <si>
    <t>Mobilized</t>
  </si>
  <si>
    <t>PO Box 42642</t>
  </si>
  <si>
    <t>Olympia WA  98504-2642</t>
  </si>
  <si>
    <t>Example:</t>
  </si>
  <si>
    <t>This</t>
  </si>
  <si>
    <t>NOT This</t>
  </si>
  <si>
    <t>Date submittal completed NOT date of mobilization</t>
  </si>
  <si>
    <t>Incomplete or incorrect reimbursement requests will be returned to the submitting agency for correction</t>
  </si>
  <si>
    <t>Reimbursement requests missing documentation will not be processed</t>
  </si>
  <si>
    <t>6) Payroll reports</t>
  </si>
  <si>
    <t>***A SEPARATE REIMBURSEMENT REQUEST MUST BE COMPLETED FOR EACH INCIDENT*** ***DO NOT USE THIS FORM TO INVOICE FOR EQUIPMENT, IT IS ALL PAID DIRECTLY***      ***DO NOT MODIFY THIS FORM - VARIATIONS WILL NOT BE ACCEPTED***</t>
  </si>
  <si>
    <t>Contact MUST be able to answer questions re: pay rates, hours, etc.</t>
  </si>
  <si>
    <t>The multi-part carbon OF-288, may have an Identification Number printed in the upper right corner - DO NOT USE THIS NUMBER</t>
  </si>
  <si>
    <t>Regular hours are not reimbursable when the agency is seeking backfill reimbursement for the SAME hours.</t>
  </si>
  <si>
    <t>Backfill hours are not reimbursable when the agency is seeking reimbursement for the SAME regular hours.</t>
  </si>
  <si>
    <t>If mobilized personnel are overtime exempt, make a note in the comments field.</t>
  </si>
  <si>
    <t>If claiming backfill instead of regular hours, indicate which hours were backfilled for the mobilized firefighter.</t>
  </si>
  <si>
    <t xml:space="preserve">The worksheet will total the hours.  </t>
  </si>
  <si>
    <t>Shift premium will not be reimbursed if determined not to be eligible in accordance with the Plan. Explanation MUST be provided in the comments. If no explantion is provided, the shift premium will NOT be reimbursed.</t>
  </si>
  <si>
    <t>Insurance is based on regular hours worked in a month. N/A to overtime.</t>
  </si>
  <si>
    <t>Enter resource numbers in ascending order then personnel alphabetically by last name</t>
  </si>
  <si>
    <r>
      <t xml:space="preserve">If the shift worked crosses into the next day and you enter 24:00, it may auto-correct to 0:00.  </t>
    </r>
    <r>
      <rPr>
        <i/>
        <sz val="11"/>
        <color theme="1"/>
        <rFont val="Calibri"/>
        <family val="2"/>
        <scheme val="minor"/>
      </rPr>
      <t>Do not try to change this.</t>
    </r>
  </si>
  <si>
    <t>Recommend Viewing in Page Break Preview</t>
  </si>
  <si>
    <t>Email:  mobepayments@wsp.wa.gov</t>
  </si>
  <si>
    <t>Mobilization Program</t>
  </si>
  <si>
    <t>PFML</t>
  </si>
  <si>
    <t>Reimbursement:</t>
  </si>
  <si>
    <r>
      <t xml:space="preserve">The resource number is a </t>
    </r>
    <r>
      <rPr>
        <b/>
        <sz val="11"/>
        <color theme="1"/>
        <rFont val="Calibri"/>
        <family val="2"/>
        <scheme val="minor"/>
      </rPr>
      <t>four-digit number</t>
    </r>
    <r>
      <rPr>
        <sz val="11"/>
        <color theme="1"/>
        <rFont val="Calibri"/>
        <family val="2"/>
        <scheme val="minor"/>
      </rPr>
      <t xml:space="preserve"> that can be found written in the upper right hand corner of the OF-288 </t>
    </r>
    <r>
      <rPr>
        <b/>
        <sz val="11"/>
        <color theme="1"/>
        <rFont val="Calibri"/>
        <family val="2"/>
        <scheme val="minor"/>
      </rPr>
      <t>OR</t>
    </r>
    <r>
      <rPr>
        <sz val="11"/>
        <color theme="1"/>
        <rFont val="Calibri"/>
        <family val="2"/>
        <scheme val="minor"/>
      </rPr>
      <t xml:space="preserve"> in the upper left corner of the computer generated OF-288.</t>
    </r>
  </si>
  <si>
    <t>You must enter the base rate and any benefits separately.  Life insurance, Medical, Dental, Employee Assistance Programs, and Disability Insurance are all included in the Medical/Dental Section and are applied only to the regular hour rate.</t>
  </si>
  <si>
    <t>The Reimbursement fields will auto-populate from the TCC and Hours Worked Tables.</t>
  </si>
  <si>
    <r>
      <t xml:space="preserve">Please be aware, many of the calculations are done for you by formulas within the worksheet.  Therefore, many of the cells are locked and cannot be changed.  If you experience any issues, please contact </t>
    </r>
    <r>
      <rPr>
        <i/>
        <sz val="11"/>
        <color rgb="FF0033CC"/>
        <rFont val="Calibri"/>
        <family val="2"/>
        <scheme val="minor"/>
      </rPr>
      <t>mobepayments@wsp.wa.gov</t>
    </r>
    <r>
      <rPr>
        <i/>
        <sz val="11"/>
        <color rgb="FFC00000"/>
        <rFont val="Calibri"/>
        <family val="2"/>
        <scheme val="minor"/>
      </rPr>
      <t xml:space="preserve"> and clearly articulate the problem so we can help to resolve the issue.</t>
    </r>
  </si>
  <si>
    <t>WSP Agreement #</t>
  </si>
  <si>
    <t>The incident name can be found on the OF-288 Emergency Firefighter Time Report in Column A, Box 8, Incident Name</t>
  </si>
  <si>
    <t>Washington State Patrol is exempt from the DRS Non-LEOFF Employer Contribution requirement.</t>
  </si>
  <si>
    <t xml:space="preserve">This is for reference only.  Hourly rates are calculated using DRS 2023 retirement percentages. </t>
  </si>
  <si>
    <t>Rates Effective July 1, 2024</t>
  </si>
  <si>
    <t>PSERS 2</t>
  </si>
  <si>
    <t>LEOFF 1:  0.18%; LEOFF 2:  5.32%; PERS 1,2,3:  9.03%; PSERS 2:  9.04%; PFML:  .211%</t>
  </si>
  <si>
    <t>Rates Effective January 1, 2025</t>
  </si>
  <si>
    <t>LEOFF 1:  0.00%; LEOFF 2:  5.32%; PERS 1,2,3:  9.11%; PSERS 2:  9.51%; PFML:  .2848%</t>
  </si>
  <si>
    <t xml:space="preserve">This is for reference only.  Hourly rates are calculated using DRS 2025 retirement percentages. </t>
  </si>
  <si>
    <t>LEOFF 2:  5.32%; PERS 1,2,3:  9.11%; PSERS 2:  9.51%</t>
  </si>
  <si>
    <t>Regular Rate without benefits. Overtime is 1.5 times the Regular Rate.</t>
  </si>
  <si>
    <t>Revised April 2025</t>
  </si>
  <si>
    <t>When working with computer generated OF-288s, EISUITE will add a .1, .2, etc., to the personnel. Enter only the first four digits.</t>
  </si>
  <si>
    <t>5) OF-288(s) - Includes IA requests</t>
  </si>
  <si>
    <t>Email is the preferred method of submittal.  The additional documentation, i.e., OF-288s &amp; shift calendar, will be scanned and emailed with the workbook.</t>
  </si>
  <si>
    <t>Mobilization incident name: Road Nine Fire - NOT incident number, i.e., WA-WFS-516</t>
  </si>
  <si>
    <t xml:space="preserve"> Requests missing required documentation will be returned for correction.</t>
  </si>
  <si>
    <t>PFML:  0.262%; effective 1/1/25</t>
  </si>
  <si>
    <t>Enter date in short date format, i.e., 6/15/25.</t>
  </si>
  <si>
    <t>3) Backfill Summary, if applicable. CLEARLY IDENTIFY WHO BACKFILL IS RELIEVING</t>
  </si>
  <si>
    <t>Identify the person we should contact with questions regarding the reimbursement request and their hours of availability</t>
  </si>
  <si>
    <t>Rates Effective July 1, 2025</t>
  </si>
  <si>
    <t>LEOFF 2:  5.32%; PERS 1,2,3:  5.58%; PSERS 2:  7.11%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</si>
</sst>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h:mm;@"/>
    <numFmt numFmtId="165" formatCode="m/d/yy;@"/>
    <numFmt numFmtId="166" formatCode="_(&quot;$&quot;* #,##0.00_);_(&quot;$&quot;* \(#,##0.00\);_(&quot;$&quot;* &quot;-&quot;????_);_(@_)"/>
    <numFmt numFmtId="167" formatCode="_(&quot;$&quot;* #,##0.00_);_(&quot;$&quot;* \(#,##0.00\);_(&quot;$&quot;* &quot;-&quot;???_);_(@_)"/>
    <numFmt numFmtId="168" formatCode="_(&quot;$&quot;* #,##0.0000_);_(&quot;$&quot;* \(#,##0.0000\);_(&quot;$&quot;* &quot;-&quot;????_);_(@_)"/>
  </numFmts>
  <fonts count="2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b/>
      <i/>
      <sz val="11"/>
      <color theme="1"/>
      <name val="Calibri"/>
      <family val="2"/>
      <scheme val="minor"/>
    </font>
    <font>
      <sz val="11"/>
      <name val="Calibri"/>
      <family val="2"/>
      <scheme val="minor"/>
    </font>
    <font>
      <i/>
      <sz val="11"/>
      <color rgb="FFC00000"/>
      <name val="Calibri"/>
      <family val="2"/>
      <scheme val="minor"/>
    </font>
    <font>
      <b/>
      <sz val="8"/>
      <name val="Arial"/>
      <family val="2"/>
    </font>
    <font>
      <sz val="9"/>
      <color theme="1"/>
      <name val="Calibri"/>
      <family val="2"/>
      <scheme val="minor"/>
    </font>
    <font>
      <b/>
      <sz val="9"/>
      <color theme="1"/>
      <name val="Calibri"/>
      <family val="2"/>
      <scheme val="minor"/>
    </font>
    <font>
      <sz val="8"/>
      <color theme="1"/>
      <name val="Calibri"/>
      <family val="2"/>
      <scheme val="minor"/>
    </font>
    <font>
      <sz val="8"/>
      <name val="Arial"/>
      <family val="2"/>
    </font>
    <font>
      <b/>
      <sz val="11"/>
      <name val="Calibri"/>
      <family val="2"/>
      <scheme val="minor"/>
    </font>
    <font>
      <sz val="8"/>
      <color indexed="81"/>
      <name val="Tahoma"/>
      <family val="2"/>
    </font>
    <font>
      <b/>
      <sz val="8"/>
      <color indexed="81"/>
      <name val="Tahoma"/>
      <family val="2"/>
    </font>
    <font>
      <b/>
      <sz val="8"/>
      <color rgb="FF0033CC"/>
      <name val="Arial"/>
      <family val="2"/>
    </font>
    <font>
      <i/>
      <sz val="11"/>
      <color rgb="FF0033CC"/>
      <name val="Calibri"/>
      <family val="2"/>
      <scheme val="minor"/>
    </font>
    <font>
      <sz val="9"/>
      <color indexed="81"/>
      <name val="Tahoma"/>
      <family val="2"/>
    </font>
    <font>
      <b/>
      <sz val="9"/>
      <color indexed="81"/>
      <name val="Tahoma"/>
      <family val="2"/>
    </font>
    <font>
      <i/>
      <sz val="10"/>
      <color theme="1"/>
      <name val="Calibri"/>
      <family val="2"/>
      <scheme val="minor"/>
    </font>
    <font>
      <sz val="10"/>
      <color theme="1"/>
      <name val="Calibri"/>
      <family val="2"/>
      <scheme val="minor"/>
    </font>
    <font>
      <b/>
      <sz val="11"/>
      <color rgb="FFC00000"/>
      <name val="Calibri"/>
      <family val="2"/>
      <scheme val="minor"/>
    </font>
    <font>
      <b/>
      <sz val="11"/>
      <color theme="5"/>
      <name val="Calibri"/>
      <family val="2"/>
      <scheme val="minor"/>
    </font>
    <font>
      <i/>
      <sz val="11"/>
      <color theme="5"/>
      <name val="Calibri"/>
      <family val="2"/>
      <scheme val="minor"/>
    </font>
    <font>
      <b/>
      <sz val="10"/>
      <color rgb="FF0033CC"/>
      <name val="Calibri"/>
      <family val="2"/>
      <scheme val="minor"/>
    </font>
    <font>
      <b/>
      <sz val="11"/>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tint="-0.249977111117893"/>
        <bgColor indexed="64"/>
      </patternFill>
    </fill>
    <fill>
      <patternFill patternType="lightUp">
        <bgColor theme="0" tint="-0.14996795556505021"/>
      </patternFill>
    </fill>
    <fill>
      <patternFill patternType="solid">
        <fgColor rgb="FFFFFF00"/>
        <bgColor indexed="64"/>
      </patternFill>
    </fill>
    <fill>
      <patternFill patternType="lightDown">
        <fgColor theme="1"/>
      </patternFill>
    </fill>
  </fills>
  <borders count="10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medium">
        <color indexed="64"/>
      </right>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bottom style="medium">
        <color indexed="64"/>
      </bottom>
      <diagonal/>
    </border>
    <border>
      <left/>
      <right/>
      <top style="thin">
        <color indexed="64"/>
      </top>
      <bottom/>
      <diagonal/>
    </border>
    <border>
      <left/>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top style="thin">
        <color indexed="64"/>
      </top>
      <bottom style="thin">
        <color indexed="64"/>
      </bottom>
      <diagonal/>
    </border>
    <border>
      <left style="thin">
        <color indexed="64"/>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style="thin">
        <color indexed="64"/>
      </left>
      <right/>
      <top/>
      <bottom style="double">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334">
    <xf numFmtId="0" fontId="0" fillId="0" borderId="0" xfId="0"/>
    <xf numFmtId="0" fontId="0" fillId="0" borderId="0" xfId="0" applyAlignment="1">
      <alignment horizontal="center" vertical="top"/>
    </xf>
    <xf numFmtId="0" fontId="3" fillId="0" borderId="0" xfId="0" applyFont="1" applyAlignment="1" applyProtection="1">
      <alignment horizontal="right"/>
      <protection hidden="1"/>
    </xf>
    <xf numFmtId="0" fontId="0" fillId="0" borderId="0" xfId="0" applyAlignment="1" applyProtection="1">
      <alignment horizontal="center"/>
      <protection hidden="1"/>
    </xf>
    <xf numFmtId="0" fontId="0" fillId="0" borderId="0" xfId="0" applyProtection="1">
      <protection hidden="1"/>
    </xf>
    <xf numFmtId="0" fontId="3" fillId="0" borderId="0" xfId="0" applyFont="1" applyAlignment="1">
      <alignment horizontal="center" vertical="top"/>
    </xf>
    <xf numFmtId="0" fontId="10" fillId="0" borderId="0" xfId="0" applyFont="1" applyProtection="1">
      <protection hidden="1"/>
    </xf>
    <xf numFmtId="164" fontId="0" fillId="0" borderId="24" xfId="0" applyNumberFormat="1" applyBorder="1" applyAlignment="1" applyProtection="1">
      <alignment horizontal="center"/>
      <protection locked="0" hidden="1"/>
    </xf>
    <xf numFmtId="1" fontId="0" fillId="0" borderId="24" xfId="0" applyNumberFormat="1" applyBorder="1" applyAlignment="1" applyProtection="1">
      <alignment horizontal="center"/>
      <protection locked="0" hidden="1"/>
    </xf>
    <xf numFmtId="0" fontId="0" fillId="0" borderId="81" xfId="0" applyBorder="1" applyAlignment="1" applyProtection="1">
      <alignment horizontal="center"/>
      <protection locked="0" hidden="1"/>
    </xf>
    <xf numFmtId="0" fontId="7" fillId="0" borderId="0" xfId="0" applyFont="1" applyAlignment="1">
      <alignment horizontal="center" vertical="top"/>
    </xf>
    <xf numFmtId="0" fontId="14" fillId="0" borderId="0" xfId="0" applyFont="1" applyAlignment="1">
      <alignment horizontal="center" vertical="top"/>
    </xf>
    <xf numFmtId="0" fontId="0" fillId="0" borderId="48" xfId="0" applyBorder="1" applyAlignment="1" applyProtection="1">
      <alignment horizontal="center"/>
      <protection locked="0" hidden="1"/>
    </xf>
    <xf numFmtId="0" fontId="3" fillId="0" borderId="0" xfId="0" applyFont="1" applyAlignment="1" applyProtection="1">
      <alignment horizontal="center" vertical="top"/>
      <protection hidden="1"/>
    </xf>
    <xf numFmtId="0" fontId="0" fillId="0" borderId="0" xfId="0" applyAlignment="1" applyProtection="1">
      <alignment vertical="top"/>
      <protection hidden="1"/>
    </xf>
    <xf numFmtId="0" fontId="3" fillId="0" borderId="4" xfId="0" applyFont="1" applyBorder="1" applyProtection="1">
      <protection hidden="1"/>
    </xf>
    <xf numFmtId="0" fontId="3" fillId="0" borderId="8" xfId="0" applyFont="1" applyBorder="1" applyProtection="1">
      <protection hidden="1"/>
    </xf>
    <xf numFmtId="0" fontId="3" fillId="0" borderId="24" xfId="0" applyFont="1" applyBorder="1" applyAlignment="1" applyProtection="1">
      <alignment horizontal="center"/>
      <protection hidden="1"/>
    </xf>
    <xf numFmtId="0" fontId="7" fillId="0" borderId="0" xfId="0" applyFont="1" applyAlignment="1" applyProtection="1">
      <alignment horizontal="center"/>
      <protection hidden="1"/>
    </xf>
    <xf numFmtId="0" fontId="0" fillId="0" borderId="11" xfId="0" applyBorder="1" applyAlignment="1" applyProtection="1">
      <alignment horizontal="left" vertical="center"/>
      <protection locked="0" hidden="1"/>
    </xf>
    <xf numFmtId="44" fontId="0" fillId="0" borderId="32" xfId="1" applyFont="1" applyBorder="1" applyProtection="1">
      <protection locked="0" hidden="1"/>
    </xf>
    <xf numFmtId="44" fontId="0" fillId="0" borderId="37" xfId="1" applyFont="1" applyBorder="1" applyProtection="1">
      <protection locked="0" hidden="1"/>
    </xf>
    <xf numFmtId="44" fontId="0" fillId="0" borderId="48" xfId="1" applyFont="1" applyBorder="1" applyProtection="1">
      <protection locked="0" hidden="1"/>
    </xf>
    <xf numFmtId="0" fontId="0" fillId="0" borderId="80" xfId="0" applyBorder="1" applyAlignment="1" applyProtection="1">
      <alignment horizontal="center"/>
      <protection hidden="1"/>
    </xf>
    <xf numFmtId="0" fontId="0" fillId="0" borderId="24" xfId="0" applyBorder="1" applyAlignment="1" applyProtection="1">
      <alignment horizontal="right"/>
      <protection hidden="1"/>
    </xf>
    <xf numFmtId="2" fontId="0" fillId="0" borderId="33" xfId="1" applyNumberFormat="1" applyFont="1" applyBorder="1" applyAlignment="1" applyProtection="1">
      <alignment horizontal="center"/>
      <protection locked="0" hidden="1"/>
    </xf>
    <xf numFmtId="2" fontId="0" fillId="0" borderId="38" xfId="1" applyNumberFormat="1" applyFont="1" applyBorder="1" applyAlignment="1" applyProtection="1">
      <alignment horizontal="center"/>
      <protection locked="0" hidden="1"/>
    </xf>
    <xf numFmtId="2" fontId="0" fillId="0" borderId="47" xfId="1" applyNumberFormat="1" applyFont="1" applyBorder="1" applyAlignment="1" applyProtection="1">
      <alignment horizontal="center"/>
      <protection locked="0" hidden="1"/>
    </xf>
    <xf numFmtId="0" fontId="3" fillId="0" borderId="0" xfId="0" applyFont="1"/>
    <xf numFmtId="0" fontId="0" fillId="0" borderId="0" xfId="0" applyAlignment="1" applyProtection="1">
      <alignment horizontal="center"/>
      <protection locked="0" hidden="1"/>
    </xf>
    <xf numFmtId="0" fontId="7" fillId="7" borderId="0" xfId="0" applyFont="1" applyFill="1" applyAlignment="1" applyProtection="1">
      <alignment horizontal="center"/>
      <protection locked="0" hidden="1"/>
    </xf>
    <xf numFmtId="0" fontId="5" fillId="0" borderId="0" xfId="0" applyFont="1"/>
    <xf numFmtId="0" fontId="6" fillId="0" borderId="0" xfId="0" applyFont="1"/>
    <xf numFmtId="0" fontId="0" fillId="0" borderId="0" xfId="0" applyAlignment="1">
      <alignment horizontal="center"/>
    </xf>
    <xf numFmtId="0" fontId="0" fillId="0" borderId="0" xfId="0" applyAlignment="1">
      <alignment horizontal="left" vertical="center"/>
    </xf>
    <xf numFmtId="0" fontId="0" fillId="0" borderId="0" xfId="0" applyAlignment="1">
      <alignment vertical="center"/>
    </xf>
    <xf numFmtId="0" fontId="2" fillId="0" borderId="0" xfId="0" applyFont="1" applyAlignment="1">
      <alignment horizontal="center"/>
    </xf>
    <xf numFmtId="0" fontId="3" fillId="0" borderId="102" xfId="0" applyFont="1" applyBorder="1" applyAlignment="1" applyProtection="1">
      <alignment horizontal="center" vertical="center"/>
      <protection hidden="1"/>
    </xf>
    <xf numFmtId="0" fontId="3" fillId="0" borderId="103" xfId="0" applyFont="1" applyBorder="1" applyAlignment="1" applyProtection="1">
      <alignment horizontal="center" vertical="center" wrapText="1"/>
      <protection hidden="1"/>
    </xf>
    <xf numFmtId="0" fontId="0" fillId="0" borderId="0" xfId="0" applyAlignment="1">
      <alignment vertical="top" wrapText="1"/>
    </xf>
    <xf numFmtId="0" fontId="0" fillId="0" borderId="87" xfId="0" applyBorder="1" applyAlignment="1" applyProtection="1">
      <alignment horizontal="center"/>
      <protection hidden="1"/>
    </xf>
    <xf numFmtId="0" fontId="23" fillId="0" borderId="0" xfId="0" applyFont="1"/>
    <xf numFmtId="0" fontId="8" fillId="0" borderId="0" xfId="0" applyFont="1"/>
    <xf numFmtId="0" fontId="3" fillId="0" borderId="0" xfId="0" applyFont="1" applyAlignment="1">
      <alignment wrapText="1"/>
    </xf>
    <xf numFmtId="0" fontId="7" fillId="0" borderId="0" xfId="0" applyFont="1" applyAlignment="1">
      <alignment vertical="center" wrapText="1"/>
    </xf>
    <xf numFmtId="0" fontId="21" fillId="0" borderId="0" xfId="0" applyFont="1" applyAlignment="1">
      <alignment vertical="top" wrapText="1"/>
    </xf>
    <xf numFmtId="0" fontId="22" fillId="0" borderId="0" xfId="0" applyFont="1" applyAlignment="1">
      <alignment wrapText="1"/>
    </xf>
    <xf numFmtId="0" fontId="22" fillId="0" borderId="36" xfId="0" applyFont="1" applyBorder="1" applyAlignment="1">
      <alignment wrapText="1"/>
    </xf>
    <xf numFmtId="0" fontId="22" fillId="0" borderId="0" xfId="0" applyFont="1" applyAlignment="1">
      <alignment vertical="center" wrapText="1"/>
    </xf>
    <xf numFmtId="0" fontId="22" fillId="0" borderId="36" xfId="0" applyFont="1" applyBorder="1" applyAlignment="1">
      <alignment vertical="center" wrapText="1"/>
    </xf>
    <xf numFmtId="0" fontId="3" fillId="0" borderId="0" xfId="0" applyFont="1" applyAlignment="1">
      <alignment horizontal="left" wrapText="1"/>
    </xf>
    <xf numFmtId="2" fontId="0" fillId="0" borderId="64" xfId="1" applyNumberFormat="1" applyFont="1" applyBorder="1" applyProtection="1">
      <protection locked="0" hidden="1"/>
    </xf>
    <xf numFmtId="2" fontId="0" fillId="0" borderId="37" xfId="1" applyNumberFormat="1" applyFont="1" applyBorder="1" applyProtection="1">
      <protection locked="0" hidden="1"/>
    </xf>
    <xf numFmtId="2" fontId="0" fillId="0" borderId="48" xfId="1" applyNumberFormat="1" applyFont="1" applyBorder="1" applyProtection="1">
      <protection locked="0" hidden="1"/>
    </xf>
    <xf numFmtId="44" fontId="0" fillId="0" borderId="104" xfId="1" applyFont="1" applyBorder="1" applyAlignment="1" applyProtection="1">
      <alignment horizontal="center"/>
      <protection locked="0" hidden="1"/>
    </xf>
    <xf numFmtId="44" fontId="0" fillId="0" borderId="58" xfId="1" applyFont="1" applyBorder="1" applyAlignment="1" applyProtection="1">
      <alignment horizontal="center"/>
      <protection locked="0" hidden="1"/>
    </xf>
    <xf numFmtId="44" fontId="0" fillId="0" borderId="40" xfId="1" applyFont="1" applyBorder="1" applyAlignment="1" applyProtection="1">
      <alignment horizontal="center"/>
      <protection locked="0" hidden="1"/>
    </xf>
    <xf numFmtId="44" fontId="0" fillId="0" borderId="0" xfId="1" applyFont="1" applyBorder="1" applyAlignment="1" applyProtection="1">
      <alignment horizontal="center"/>
      <protection locked="0" hidden="1"/>
    </xf>
    <xf numFmtId="44" fontId="0" fillId="0" borderId="29" xfId="1" applyFont="1" applyBorder="1" applyAlignment="1" applyProtection="1">
      <alignment horizontal="center"/>
      <protection locked="0" hidden="1"/>
    </xf>
    <xf numFmtId="44" fontId="0" fillId="0" borderId="15" xfId="1" applyFont="1" applyBorder="1" applyAlignment="1" applyProtection="1">
      <alignment horizontal="center"/>
      <protection locked="0" hidden="1"/>
    </xf>
    <xf numFmtId="0" fontId="24" fillId="0" borderId="0" xfId="0" applyFont="1" applyAlignment="1">
      <alignment horizontal="center" vertical="center" wrapText="1"/>
    </xf>
    <xf numFmtId="0" fontId="9" fillId="2" borderId="23" xfId="0" applyFont="1" applyFill="1" applyBorder="1" applyAlignment="1">
      <alignment horizontal="center" vertical="center"/>
    </xf>
    <xf numFmtId="44" fontId="12" fillId="2" borderId="24" xfId="0" applyNumberFormat="1" applyFont="1" applyFill="1" applyBorder="1" applyAlignment="1">
      <alignment horizontal="center" vertical="center"/>
    </xf>
    <xf numFmtId="0" fontId="9" fillId="2" borderId="24" xfId="0" applyFont="1" applyFill="1" applyBorder="1" applyAlignment="1">
      <alignment horizontal="center" vertical="center"/>
    </xf>
    <xf numFmtId="44" fontId="12" fillId="2" borderId="22" xfId="0" applyNumberFormat="1" applyFont="1" applyFill="1" applyBorder="1" applyAlignment="1">
      <alignment horizontal="center" vertical="center"/>
    </xf>
    <xf numFmtId="0" fontId="9" fillId="2" borderId="105" xfId="0" applyFont="1" applyFill="1" applyBorder="1" applyAlignment="1">
      <alignment horizontal="center" vertical="center"/>
    </xf>
    <xf numFmtId="168" fontId="12" fillId="0" borderId="0" xfId="0" applyNumberFormat="1" applyFont="1" applyAlignment="1">
      <alignment horizontal="center" vertical="center"/>
    </xf>
    <xf numFmtId="0" fontId="9" fillId="2" borderId="57" xfId="0" applyFont="1" applyFill="1" applyBorder="1" applyAlignment="1">
      <alignment horizontal="center" vertical="center"/>
    </xf>
    <xf numFmtId="44" fontId="12" fillId="2" borderId="95" xfId="0" applyNumberFormat="1" applyFont="1" applyFill="1" applyBorder="1" applyAlignment="1">
      <alignment horizontal="center" vertical="center"/>
    </xf>
    <xf numFmtId="0" fontId="10" fillId="0" borderId="0" xfId="0" applyFont="1" applyAlignment="1">
      <alignment horizontal="center" vertical="center" wrapText="1"/>
    </xf>
    <xf numFmtId="2" fontId="0" fillId="0" borderId="0" xfId="0" applyNumberFormat="1"/>
    <xf numFmtId="0" fontId="7" fillId="0" borderId="24" xfId="0" applyFont="1" applyBorder="1" applyAlignment="1">
      <alignment horizontal="center" vertical="center"/>
    </xf>
    <xf numFmtId="0" fontId="25" fillId="0" borderId="0" xfId="0" applyFont="1" applyAlignment="1">
      <alignment horizontal="center"/>
    </xf>
    <xf numFmtId="0" fontId="25" fillId="0" borderId="36" xfId="0" applyFont="1" applyBorder="1" applyAlignment="1">
      <alignment horizontal="center"/>
    </xf>
    <xf numFmtId="0" fontId="0" fillId="0" borderId="9" xfId="0" applyBorder="1" applyAlignment="1" applyProtection="1">
      <alignment horizontal="center"/>
      <protection locked="0" hidden="1"/>
    </xf>
    <xf numFmtId="0" fontId="0" fillId="0" borderId="40" xfId="0" applyBorder="1" applyAlignment="1" applyProtection="1">
      <alignment horizontal="center"/>
      <protection locked="0" hidden="1"/>
    </xf>
    <xf numFmtId="0" fontId="0" fillId="0" borderId="41" xfId="0" applyBorder="1" applyAlignment="1" applyProtection="1">
      <alignment horizontal="center"/>
      <protection locked="0" hidden="1"/>
    </xf>
    <xf numFmtId="0" fontId="3" fillId="0" borderId="9" xfId="0" applyFont="1" applyBorder="1" applyAlignment="1" applyProtection="1">
      <alignment horizontal="center"/>
      <protection hidden="1"/>
    </xf>
    <xf numFmtId="0" fontId="3" fillId="0" borderId="40" xfId="0" applyFont="1" applyBorder="1" applyAlignment="1" applyProtection="1">
      <alignment horizontal="center"/>
      <protection hidden="1"/>
    </xf>
    <xf numFmtId="0" fontId="3" fillId="0" borderId="10" xfId="0" applyFont="1" applyBorder="1" applyAlignment="1" applyProtection="1">
      <alignment horizontal="center"/>
      <protection hidden="1"/>
    </xf>
    <xf numFmtId="0" fontId="23" fillId="0" borderId="0" xfId="0" applyFont="1" applyAlignment="1">
      <alignment horizontal="center"/>
    </xf>
    <xf numFmtId="0" fontId="8" fillId="0" borderId="0" xfId="0" applyFont="1" applyAlignment="1">
      <alignment horizontal="center"/>
    </xf>
    <xf numFmtId="0" fontId="21" fillId="0" borderId="0" xfId="0" applyFont="1" applyAlignment="1">
      <alignment horizontal="left" vertical="top" wrapText="1"/>
    </xf>
    <xf numFmtId="0" fontId="22" fillId="0" borderId="0" xfId="0" applyFont="1" applyAlignment="1">
      <alignment horizontal="left" vertical="center" wrapText="1"/>
    </xf>
    <xf numFmtId="0" fontId="22" fillId="0" borderId="36" xfId="0" applyFont="1" applyBorder="1" applyAlignment="1">
      <alignment horizontal="left" vertical="center" wrapText="1"/>
    </xf>
    <xf numFmtId="0" fontId="22" fillId="0" borderId="36" xfId="0" applyFont="1" applyBorder="1" applyAlignment="1">
      <alignment horizontal="left" vertical="top" wrapText="1"/>
    </xf>
    <xf numFmtId="0" fontId="0" fillId="0" borderId="7" xfId="0" applyBorder="1" applyAlignment="1" applyProtection="1">
      <alignment horizontal="center"/>
      <protection locked="0" hidden="1"/>
    </xf>
    <xf numFmtId="0" fontId="0" fillId="0" borderId="8" xfId="0" applyBorder="1" applyAlignment="1" applyProtection="1">
      <alignment horizontal="center"/>
      <protection locked="0" hidden="1"/>
    </xf>
    <xf numFmtId="0" fontId="0" fillId="0" borderId="37" xfId="0" applyBorder="1" applyAlignment="1" applyProtection="1">
      <alignment horizontal="left"/>
      <protection locked="0" hidden="1"/>
    </xf>
    <xf numFmtId="0" fontId="0" fillId="0" borderId="8" xfId="0" applyBorder="1" applyAlignment="1" applyProtection="1">
      <alignment horizontal="left"/>
      <protection locked="0" hidden="1"/>
    </xf>
    <xf numFmtId="0" fontId="0" fillId="0" borderId="38" xfId="0" applyBorder="1" applyAlignment="1" applyProtection="1">
      <alignment horizontal="left"/>
      <protection locked="0" hidden="1"/>
    </xf>
    <xf numFmtId="2" fontId="0" fillId="0" borderId="37" xfId="1" applyNumberFormat="1" applyFont="1" applyBorder="1" applyAlignment="1" applyProtection="1">
      <alignment horizontal="center"/>
      <protection locked="0" hidden="1"/>
    </xf>
    <xf numFmtId="2" fontId="0" fillId="0" borderId="8" xfId="1" applyNumberFormat="1" applyFont="1" applyBorder="1" applyAlignment="1" applyProtection="1">
      <alignment horizontal="center"/>
      <protection locked="0" hidden="1"/>
    </xf>
    <xf numFmtId="44" fontId="0" fillId="0" borderId="8" xfId="1" applyFont="1" applyBorder="1" applyAlignment="1" applyProtection="1">
      <alignment horizontal="center"/>
      <protection locked="0" hidden="1"/>
    </xf>
    <xf numFmtId="44" fontId="0" fillId="0" borderId="38" xfId="1" applyFont="1" applyBorder="1" applyAlignment="1" applyProtection="1">
      <alignment horizontal="center"/>
      <protection locked="0" hidden="1"/>
    </xf>
    <xf numFmtId="44" fontId="0" fillId="0" borderId="39" xfId="1" applyFont="1" applyBorder="1" applyAlignment="1" applyProtection="1">
      <alignment horizontal="center"/>
      <protection hidden="1"/>
    </xf>
    <xf numFmtId="44" fontId="0" fillId="0" borderId="40" xfId="1" applyFont="1" applyBorder="1" applyAlignment="1" applyProtection="1">
      <alignment horizontal="center"/>
      <protection hidden="1"/>
    </xf>
    <xf numFmtId="44" fontId="0" fillId="0" borderId="41" xfId="1" applyFont="1" applyBorder="1" applyAlignment="1" applyProtection="1">
      <alignment horizontal="center"/>
      <protection hidden="1"/>
    </xf>
    <xf numFmtId="0" fontId="22" fillId="0" borderId="0" xfId="0" applyFont="1" applyAlignment="1">
      <alignment horizontal="left" vertical="top" wrapText="1"/>
    </xf>
    <xf numFmtId="0" fontId="24" fillId="0" borderId="0" xfId="0" applyFont="1" applyAlignment="1">
      <alignment horizontal="center" wrapText="1"/>
    </xf>
    <xf numFmtId="0" fontId="24" fillId="0" borderId="0" xfId="0" applyFont="1" applyAlignment="1">
      <alignment horizontal="center"/>
    </xf>
    <xf numFmtId="0" fontId="3" fillId="0" borderId="0" xfId="0" applyFont="1" applyAlignment="1" applyProtection="1">
      <alignment horizontal="right"/>
      <protection hidden="1"/>
    </xf>
    <xf numFmtId="44" fontId="0" fillId="0" borderId="50" xfId="1" applyFont="1" applyBorder="1" applyAlignment="1" applyProtection="1">
      <alignment horizontal="center"/>
      <protection hidden="1"/>
    </xf>
    <xf numFmtId="44" fontId="0" fillId="0" borderId="51" xfId="1" applyFont="1" applyBorder="1" applyAlignment="1" applyProtection="1">
      <alignment horizontal="center"/>
      <protection hidden="1"/>
    </xf>
    <xf numFmtId="44" fontId="0" fillId="0" borderId="52" xfId="1" applyFont="1" applyBorder="1" applyAlignment="1" applyProtection="1">
      <alignment horizontal="center"/>
      <protection hidden="1"/>
    </xf>
    <xf numFmtId="0" fontId="3" fillId="0" borderId="36" xfId="0" applyFont="1" applyBorder="1" applyAlignment="1" applyProtection="1">
      <alignment horizontal="right"/>
      <protection hidden="1"/>
    </xf>
    <xf numFmtId="44" fontId="0" fillId="0" borderId="53" xfId="1" applyFont="1" applyBorder="1" applyAlignment="1" applyProtection="1">
      <alignment horizontal="center"/>
      <protection hidden="1"/>
    </xf>
    <xf numFmtId="44" fontId="0" fillId="0" borderId="54" xfId="1" applyFont="1" applyBorder="1" applyAlignment="1" applyProtection="1">
      <alignment horizontal="center"/>
      <protection hidden="1"/>
    </xf>
    <xf numFmtId="44" fontId="0" fillId="0" borderId="55" xfId="1" applyFont="1" applyBorder="1" applyAlignment="1" applyProtection="1">
      <alignment horizontal="center"/>
      <protection hidden="1"/>
    </xf>
    <xf numFmtId="44" fontId="3" fillId="0" borderId="42" xfId="1" applyFont="1" applyBorder="1" applyAlignment="1" applyProtection="1">
      <alignment horizontal="center"/>
      <protection hidden="1"/>
    </xf>
    <xf numFmtId="44" fontId="3" fillId="0" borderId="43" xfId="1" applyFont="1" applyBorder="1" applyAlignment="1" applyProtection="1">
      <alignment horizontal="center"/>
      <protection hidden="1"/>
    </xf>
    <xf numFmtId="44" fontId="3" fillId="0" borderId="56" xfId="1" applyFont="1" applyBorder="1" applyAlignment="1" applyProtection="1">
      <alignment horizontal="center"/>
      <protection hidden="1"/>
    </xf>
    <xf numFmtId="0" fontId="0" fillId="0" borderId="42" xfId="0" applyBorder="1" applyAlignment="1" applyProtection="1">
      <alignment horizontal="center"/>
      <protection locked="0" hidden="1"/>
    </xf>
    <xf numFmtId="0" fontId="0" fillId="0" borderId="43" xfId="0" applyBorder="1" applyAlignment="1" applyProtection="1">
      <alignment horizontal="center"/>
      <protection locked="0" hidden="1"/>
    </xf>
    <xf numFmtId="0" fontId="0" fillId="0" borderId="44" xfId="0" applyBorder="1" applyAlignment="1" applyProtection="1">
      <alignment horizontal="left"/>
      <protection locked="0" hidden="1"/>
    </xf>
    <xf numFmtId="0" fontId="0" fillId="0" borderId="15" xfId="0" applyBorder="1" applyAlignment="1" applyProtection="1">
      <alignment horizontal="left"/>
      <protection locked="0" hidden="1"/>
    </xf>
    <xf numFmtId="0" fontId="0" fillId="0" borderId="45" xfId="0" applyBorder="1" applyAlignment="1" applyProtection="1">
      <alignment horizontal="left"/>
      <protection locked="0" hidden="1"/>
    </xf>
    <xf numFmtId="2" fontId="0" fillId="0" borderId="46" xfId="1" applyNumberFormat="1" applyFont="1" applyBorder="1" applyAlignment="1" applyProtection="1">
      <alignment horizontal="center"/>
      <protection locked="0" hidden="1"/>
    </xf>
    <xf numFmtId="2" fontId="0" fillId="0" borderId="43" xfId="1" applyNumberFormat="1" applyFont="1" applyBorder="1" applyAlignment="1" applyProtection="1">
      <alignment horizontal="center"/>
      <protection locked="0" hidden="1"/>
    </xf>
    <xf numFmtId="44" fontId="0" fillId="0" borderId="14" xfId="1" applyFont="1" applyBorder="1" applyAlignment="1" applyProtection="1">
      <alignment horizontal="center"/>
      <protection locked="0" hidden="1"/>
    </xf>
    <xf numFmtId="44" fontId="0" fillId="0" borderId="15" xfId="1" applyFont="1" applyBorder="1" applyAlignment="1" applyProtection="1">
      <alignment horizontal="center"/>
      <protection locked="0" hidden="1"/>
    </xf>
    <xf numFmtId="44" fontId="0" fillId="0" borderId="45" xfId="1" applyFont="1" applyBorder="1" applyAlignment="1" applyProtection="1">
      <alignment horizontal="center"/>
      <protection locked="0" hidden="1"/>
    </xf>
    <xf numFmtId="44" fontId="0" fillId="0" borderId="44" xfId="1" applyFont="1" applyBorder="1" applyAlignment="1" applyProtection="1">
      <alignment horizontal="center"/>
      <protection hidden="1"/>
    </xf>
    <xf numFmtId="44" fontId="0" fillId="0" borderId="15" xfId="1" applyFont="1" applyBorder="1" applyAlignment="1" applyProtection="1">
      <alignment horizontal="center"/>
      <protection hidden="1"/>
    </xf>
    <xf numFmtId="44" fontId="0" fillId="0" borderId="49" xfId="1" applyFont="1" applyBorder="1" applyAlignment="1" applyProtection="1">
      <alignment horizontal="center"/>
      <protection hidden="1"/>
    </xf>
    <xf numFmtId="0" fontId="7" fillId="0" borderId="0" xfId="0" applyFont="1" applyAlignment="1" applyProtection="1">
      <alignment horizontal="center"/>
      <protection hidden="1"/>
    </xf>
    <xf numFmtId="0" fontId="24" fillId="0" borderId="0" xfId="0" applyFont="1" applyAlignment="1">
      <alignment horizontal="center" vertical="center" wrapText="1"/>
    </xf>
    <xf numFmtId="0" fontId="6" fillId="0" borderId="0" xfId="0" applyFont="1" applyAlignment="1" applyProtection="1">
      <alignment horizontal="center"/>
      <protection hidden="1"/>
    </xf>
    <xf numFmtId="0" fontId="23" fillId="0" borderId="0" xfId="0" applyFont="1" applyAlignment="1" applyProtection="1">
      <alignment horizontal="center"/>
      <protection hidden="1"/>
    </xf>
    <xf numFmtId="0" fontId="5" fillId="0" borderId="0" xfId="0" applyFont="1" applyAlignment="1" applyProtection="1">
      <alignment horizontal="left"/>
      <protection hidden="1"/>
    </xf>
    <xf numFmtId="0" fontId="0" fillId="0" borderId="0" xfId="0" applyAlignment="1" applyProtection="1">
      <alignment horizontal="left"/>
      <protection hidden="1"/>
    </xf>
    <xf numFmtId="0" fontId="0" fillId="0" borderId="28" xfId="0" applyBorder="1" applyAlignment="1" applyProtection="1">
      <alignment horizontal="center"/>
      <protection locked="0" hidden="1"/>
    </xf>
    <xf numFmtId="0" fontId="0" fillId="0" borderId="29" xfId="0" applyBorder="1" applyAlignment="1" applyProtection="1">
      <alignment horizontal="center"/>
      <protection locked="0" hidden="1"/>
    </xf>
    <xf numFmtId="0" fontId="0" fillId="0" borderId="39" xfId="0" applyBorder="1" applyAlignment="1" applyProtection="1">
      <alignment horizontal="left"/>
      <protection locked="0" hidden="1"/>
    </xf>
    <xf numFmtId="0" fontId="0" fillId="0" borderId="40" xfId="0" applyBorder="1" applyAlignment="1" applyProtection="1">
      <alignment horizontal="left"/>
      <protection locked="0" hidden="1"/>
    </xf>
    <xf numFmtId="0" fontId="0" fillId="0" borderId="59" xfId="0" applyBorder="1" applyAlignment="1" applyProtection="1">
      <alignment horizontal="left"/>
      <protection locked="0" hidden="1"/>
    </xf>
    <xf numFmtId="0" fontId="0" fillId="0" borderId="30" xfId="0" applyBorder="1" applyAlignment="1" applyProtection="1">
      <alignment horizontal="left"/>
      <protection locked="0" hidden="1"/>
    </xf>
    <xf numFmtId="0" fontId="0" fillId="0" borderId="0" xfId="0" applyAlignment="1" applyProtection="1">
      <alignment horizontal="left"/>
      <protection locked="0" hidden="1"/>
    </xf>
    <xf numFmtId="0" fontId="0" fillId="0" borderId="31" xfId="0" applyBorder="1" applyAlignment="1" applyProtection="1">
      <alignment horizontal="left"/>
      <protection locked="0" hidden="1"/>
    </xf>
    <xf numFmtId="2" fontId="0" fillId="0" borderId="32" xfId="1" applyNumberFormat="1" applyFont="1" applyBorder="1" applyAlignment="1" applyProtection="1">
      <alignment horizontal="center"/>
      <protection locked="0" hidden="1"/>
    </xf>
    <xf numFmtId="2" fontId="0" fillId="0" borderId="29" xfId="1" applyNumberFormat="1" applyFont="1" applyBorder="1" applyAlignment="1" applyProtection="1">
      <alignment horizontal="center"/>
      <protection locked="0" hidden="1"/>
    </xf>
    <xf numFmtId="44" fontId="0" fillId="0" borderId="34" xfId="1" applyFont="1" applyBorder="1" applyAlignment="1" applyProtection="1">
      <alignment horizontal="center"/>
      <protection locked="0" hidden="1"/>
    </xf>
    <xf numFmtId="44" fontId="0" fillId="0" borderId="29" xfId="1" applyFont="1" applyBorder="1" applyAlignment="1" applyProtection="1">
      <alignment horizontal="center"/>
      <protection locked="0" hidden="1"/>
    </xf>
    <xf numFmtId="44" fontId="0" fillId="0" borderId="35" xfId="1" applyFont="1" applyBorder="1" applyAlignment="1" applyProtection="1">
      <alignment horizontal="center"/>
      <protection locked="0" hidden="1"/>
    </xf>
    <xf numFmtId="44" fontId="0" fillId="0" borderId="0" xfId="1" applyFont="1" applyBorder="1" applyAlignment="1" applyProtection="1">
      <alignment horizontal="center"/>
      <protection hidden="1"/>
    </xf>
    <xf numFmtId="44" fontId="0" fillId="0" borderId="36" xfId="1" applyFont="1" applyBorder="1" applyAlignment="1" applyProtection="1">
      <alignment horizontal="center"/>
      <protection hidden="1"/>
    </xf>
    <xf numFmtId="0" fontId="3" fillId="0" borderId="12" xfId="0" applyFont="1" applyBorder="1" applyAlignment="1" applyProtection="1">
      <alignment horizontal="left"/>
      <protection hidden="1"/>
    </xf>
    <xf numFmtId="0" fontId="3" fillId="0" borderId="13" xfId="0" applyFont="1" applyBorder="1" applyAlignment="1" applyProtection="1">
      <alignment horizontal="left"/>
      <protection hidden="1"/>
    </xf>
    <xf numFmtId="0" fontId="0" fillId="0" borderId="13" xfId="0" applyBorder="1" applyAlignment="1" applyProtection="1">
      <alignment horizontal="left"/>
      <protection locked="0" hidden="1"/>
    </xf>
    <xf numFmtId="0" fontId="3" fillId="0" borderId="14" xfId="0" applyFont="1" applyBorder="1" applyAlignment="1" applyProtection="1">
      <alignment horizontal="center"/>
      <protection hidden="1"/>
    </xf>
    <xf numFmtId="0" fontId="3" fillId="0" borderId="15" xfId="0" applyFont="1" applyBorder="1" applyAlignment="1" applyProtection="1">
      <alignment horizontal="center"/>
      <protection hidden="1"/>
    </xf>
    <xf numFmtId="0" fontId="3" fillId="0" borderId="16" xfId="0" applyFont="1" applyBorder="1" applyAlignment="1" applyProtection="1">
      <alignment horizontal="center"/>
      <protection hidden="1"/>
    </xf>
    <xf numFmtId="0" fontId="0" fillId="0" borderId="17" xfId="0" applyBorder="1" applyAlignment="1" applyProtection="1">
      <alignment horizontal="left"/>
      <protection locked="0" hidden="1"/>
    </xf>
    <xf numFmtId="0" fontId="0" fillId="0" borderId="0" xfId="0" applyAlignment="1" applyProtection="1">
      <alignment horizontal="center"/>
      <protection hidden="1"/>
    </xf>
    <xf numFmtId="0" fontId="3" fillId="2" borderId="1" xfId="0" applyFont="1" applyFill="1" applyBorder="1" applyAlignment="1" applyProtection="1">
      <alignment horizontal="center"/>
      <protection hidden="1"/>
    </xf>
    <xf numFmtId="0" fontId="3" fillId="2" borderId="2" xfId="0" applyFont="1" applyFill="1" applyBorder="1" applyAlignment="1" applyProtection="1">
      <alignment horizontal="center"/>
      <protection hidden="1"/>
    </xf>
    <xf numFmtId="0" fontId="3" fillId="2" borderId="3" xfId="0" applyFont="1" applyFill="1" applyBorder="1" applyAlignment="1" applyProtection="1">
      <alignment horizontal="center"/>
      <protection hidden="1"/>
    </xf>
    <xf numFmtId="0" fontId="3" fillId="0" borderId="18" xfId="0" applyFont="1" applyBorder="1" applyAlignment="1" applyProtection="1">
      <alignment horizontal="center" vertical="center"/>
      <protection hidden="1"/>
    </xf>
    <xf numFmtId="0" fontId="3" fillId="0" borderId="19"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24" xfId="0" applyFont="1" applyBorder="1" applyAlignment="1" applyProtection="1">
      <alignment horizontal="center" vertical="center"/>
      <protection hidden="1"/>
    </xf>
    <xf numFmtId="0" fontId="3" fillId="0" borderId="25" xfId="0" applyFont="1" applyBorder="1" applyAlignment="1" applyProtection="1">
      <alignment horizontal="center" vertical="center"/>
      <protection hidden="1"/>
    </xf>
    <xf numFmtId="0" fontId="3" fillId="0" borderId="19" xfId="0" applyFont="1" applyBorder="1" applyAlignment="1" applyProtection="1">
      <alignment horizontal="center"/>
      <protection hidden="1"/>
    </xf>
    <xf numFmtId="0" fontId="3" fillId="0" borderId="21" xfId="0" applyFont="1" applyBorder="1" applyAlignment="1" applyProtection="1">
      <alignment horizontal="center" vertical="center"/>
      <protection hidden="1"/>
    </xf>
    <xf numFmtId="0" fontId="3" fillId="0" borderId="22" xfId="0" applyFont="1" applyBorder="1" applyAlignment="1" applyProtection="1">
      <alignment horizontal="center" vertical="center"/>
      <protection hidden="1"/>
    </xf>
    <xf numFmtId="0" fontId="3" fillId="0" borderId="26" xfId="0" applyFont="1" applyBorder="1" applyAlignment="1" applyProtection="1">
      <alignment horizontal="center" vertical="center"/>
      <protection hidden="1"/>
    </xf>
    <xf numFmtId="0" fontId="3" fillId="0" borderId="27" xfId="0" applyFont="1" applyBorder="1" applyAlignment="1" applyProtection="1">
      <alignment horizontal="center" vertical="center"/>
      <protection hidden="1"/>
    </xf>
    <xf numFmtId="0" fontId="3" fillId="0" borderId="24" xfId="0" applyFont="1" applyBorder="1" applyAlignment="1" applyProtection="1">
      <alignment horizontal="center"/>
      <protection hidden="1"/>
    </xf>
    <xf numFmtId="0" fontId="4" fillId="0" borderId="0" xfId="0" applyFont="1" applyAlignment="1" applyProtection="1">
      <alignment horizontal="center" vertical="center"/>
      <protection hidden="1"/>
    </xf>
    <xf numFmtId="14" fontId="0" fillId="0" borderId="5" xfId="0" applyNumberFormat="1" applyBorder="1" applyAlignment="1" applyProtection="1">
      <alignment horizontal="left"/>
      <protection locked="0" hidden="1"/>
    </xf>
    <xf numFmtId="0" fontId="3" fillId="0" borderId="5" xfId="0" applyFont="1" applyBorder="1" applyAlignment="1" applyProtection="1">
      <alignment horizontal="left"/>
      <protection hidden="1"/>
    </xf>
    <xf numFmtId="0" fontId="0" fillId="0" borderId="5" xfId="0" applyBorder="1" applyAlignment="1" applyProtection="1">
      <alignment horizontal="left"/>
      <protection locked="0" hidden="1"/>
    </xf>
    <xf numFmtId="0" fontId="0" fillId="0" borderId="6" xfId="0" applyBorder="1" applyAlignment="1" applyProtection="1">
      <alignment horizontal="left"/>
      <protection locked="0" hidden="1"/>
    </xf>
    <xf numFmtId="0" fontId="3" fillId="0" borderId="7" xfId="0" applyFont="1" applyBorder="1" applyAlignment="1" applyProtection="1">
      <alignment horizontal="left"/>
      <protection hidden="1"/>
    </xf>
    <xf numFmtId="0" fontId="3" fillId="0" borderId="8" xfId="0" applyFont="1" applyBorder="1" applyAlignment="1" applyProtection="1">
      <alignment horizontal="left"/>
      <protection hidden="1"/>
    </xf>
    <xf numFmtId="0" fontId="5" fillId="0" borderId="0" xfId="0" applyFont="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0" xfId="0" applyAlignment="1" applyProtection="1">
      <alignment horizontal="left" vertical="top"/>
      <protection hidden="1"/>
    </xf>
    <xf numFmtId="0" fontId="5" fillId="0" borderId="0" xfId="0" applyFont="1" applyAlignment="1" applyProtection="1">
      <alignment horizontal="left" vertical="top"/>
      <protection hidden="1"/>
    </xf>
    <xf numFmtId="44" fontId="0" fillId="0" borderId="42" xfId="1" applyFont="1" applyBorder="1" applyAlignment="1" applyProtection="1">
      <alignment horizontal="center"/>
      <protection hidden="1"/>
    </xf>
    <xf numFmtId="44" fontId="0" fillId="0" borderId="43" xfId="1" applyFont="1" applyBorder="1" applyAlignment="1" applyProtection="1">
      <alignment horizontal="center"/>
      <protection hidden="1"/>
    </xf>
    <xf numFmtId="44" fontId="0" fillId="0" borderId="56" xfId="1" applyFont="1" applyBorder="1" applyAlignment="1" applyProtection="1">
      <alignment horizontal="center"/>
      <protection hidden="1"/>
    </xf>
    <xf numFmtId="0" fontId="3" fillId="0" borderId="0" xfId="0" applyFont="1" applyAlignment="1" applyProtection="1">
      <alignment horizontal="left"/>
      <protection hidden="1"/>
    </xf>
    <xf numFmtId="0" fontId="3" fillId="0" borderId="98" xfId="0" applyFont="1" applyBorder="1" applyAlignment="1" applyProtection="1">
      <alignment horizontal="right"/>
      <protection hidden="1"/>
    </xf>
    <xf numFmtId="0" fontId="3" fillId="0" borderId="99" xfId="0" applyFont="1" applyBorder="1" applyAlignment="1" applyProtection="1">
      <alignment horizontal="right"/>
      <protection hidden="1"/>
    </xf>
    <xf numFmtId="44" fontId="0" fillId="0" borderId="60" xfId="1" applyFont="1" applyBorder="1" applyAlignment="1" applyProtection="1">
      <alignment horizontal="center"/>
      <protection hidden="1"/>
    </xf>
    <xf numFmtId="44" fontId="0" fillId="0" borderId="61" xfId="1" applyFont="1" applyBorder="1" applyAlignment="1" applyProtection="1">
      <alignment horizontal="center"/>
      <protection hidden="1"/>
    </xf>
    <xf numFmtId="44" fontId="0" fillId="0" borderId="62" xfId="1" applyFont="1" applyBorder="1" applyAlignment="1" applyProtection="1">
      <alignment horizontal="center"/>
      <protection hidden="1"/>
    </xf>
    <xf numFmtId="0" fontId="0" fillId="0" borderId="44" xfId="0" applyBorder="1" applyAlignment="1" applyProtection="1">
      <alignment horizontal="center"/>
      <protection locked="0" hidden="1"/>
    </xf>
    <xf numFmtId="0" fontId="0" fillId="0" borderId="15" xfId="0" applyBorder="1" applyAlignment="1" applyProtection="1">
      <alignment horizontal="center"/>
      <protection locked="0" hidden="1"/>
    </xf>
    <xf numFmtId="0" fontId="0" fillId="0" borderId="45" xfId="0" applyBorder="1" applyAlignment="1" applyProtection="1">
      <alignment horizontal="center"/>
      <protection locked="0" hidden="1"/>
    </xf>
    <xf numFmtId="0" fontId="0" fillId="0" borderId="101" xfId="0" applyBorder="1" applyAlignment="1" applyProtection="1">
      <alignment horizontal="left"/>
      <protection locked="0" hidden="1"/>
    </xf>
    <xf numFmtId="0" fontId="0" fillId="0" borderId="83" xfId="0" applyBorder="1" applyAlignment="1" applyProtection="1">
      <alignment horizontal="left"/>
      <protection locked="0" hidden="1"/>
    </xf>
    <xf numFmtId="0" fontId="0" fillId="0" borderId="84" xfId="0" applyBorder="1" applyAlignment="1" applyProtection="1">
      <alignment horizontal="left"/>
      <protection locked="0" hidden="1"/>
    </xf>
    <xf numFmtId="0" fontId="4" fillId="0" borderId="43" xfId="0" applyFont="1" applyBorder="1" applyAlignment="1" applyProtection="1">
      <alignment horizontal="center" vertical="center"/>
      <protection hidden="1"/>
    </xf>
    <xf numFmtId="0" fontId="3" fillId="0" borderId="51" xfId="0" applyFont="1" applyBorder="1" applyAlignment="1" applyProtection="1">
      <alignment horizontal="center" vertical="center" wrapText="1"/>
      <protection hidden="1"/>
    </xf>
    <xf numFmtId="0" fontId="3" fillId="0" borderId="52" xfId="0" applyFont="1" applyBorder="1" applyAlignment="1" applyProtection="1">
      <alignment horizontal="center" vertical="center" wrapText="1"/>
      <protection hidden="1"/>
    </xf>
    <xf numFmtId="0" fontId="3" fillId="0" borderId="68" xfId="0" applyFont="1" applyBorder="1" applyAlignment="1" applyProtection="1">
      <alignment horizontal="center" vertical="center"/>
      <protection hidden="1"/>
    </xf>
    <xf numFmtId="0" fontId="3" fillId="0" borderId="66" xfId="0" applyFont="1" applyBorder="1" applyAlignment="1" applyProtection="1">
      <alignment horizontal="center" vertical="center"/>
      <protection hidden="1"/>
    </xf>
    <xf numFmtId="0" fontId="3" fillId="0" borderId="67" xfId="0" applyFont="1" applyBorder="1" applyAlignment="1" applyProtection="1">
      <alignment horizontal="center" vertical="center"/>
      <protection hidden="1"/>
    </xf>
    <xf numFmtId="0" fontId="13" fillId="4" borderId="94" xfId="0" applyFont="1" applyFill="1" applyBorder="1" applyAlignment="1">
      <alignment horizontal="center" vertical="center" wrapText="1"/>
    </xf>
    <xf numFmtId="0" fontId="13" fillId="4" borderId="57" xfId="0" applyFont="1" applyFill="1" applyBorder="1" applyAlignment="1">
      <alignment horizontal="center" vertical="center" wrapText="1"/>
    </xf>
    <xf numFmtId="0" fontId="13" fillId="4" borderId="95" xfId="0" applyFont="1" applyFill="1" applyBorder="1" applyAlignment="1">
      <alignment horizontal="center" vertical="center" wrapText="1"/>
    </xf>
    <xf numFmtId="0" fontId="13" fillId="4" borderId="70"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36"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13" fillId="4" borderId="51"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7" fillId="6" borderId="96" xfId="0" applyFont="1" applyFill="1" applyBorder="1" applyAlignment="1">
      <alignment horizontal="center" vertical="center"/>
    </xf>
    <xf numFmtId="0" fontId="17" fillId="6" borderId="97" xfId="0" applyFont="1" applyFill="1" applyBorder="1" applyAlignment="1">
      <alignment horizontal="center" vertical="center"/>
    </xf>
    <xf numFmtId="0" fontId="10" fillId="0" borderId="98" xfId="0" applyFont="1" applyBorder="1" applyAlignment="1">
      <alignment horizontal="center" vertical="center" wrapText="1"/>
    </xf>
    <xf numFmtId="0" fontId="10" fillId="0" borderId="99" xfId="0" applyFont="1" applyBorder="1" applyAlignment="1">
      <alignment horizontal="center" vertical="center" wrapText="1"/>
    </xf>
    <xf numFmtId="0" fontId="10" fillId="0" borderId="0" xfId="0" applyFont="1" applyAlignment="1">
      <alignment horizontal="center" vertical="center" wrapText="1"/>
    </xf>
    <xf numFmtId="0" fontId="10" fillId="0" borderId="36" xfId="0" applyFont="1" applyBorder="1" applyAlignment="1">
      <alignment horizontal="center" vertical="center" wrapText="1"/>
    </xf>
    <xf numFmtId="165" fontId="0" fillId="0" borderId="7" xfId="0" applyNumberFormat="1" applyBorder="1" applyAlignment="1" applyProtection="1">
      <alignment horizontal="center"/>
      <protection locked="0" hidden="1"/>
    </xf>
    <xf numFmtId="165" fontId="0" fillId="0" borderId="8" xfId="0" applyNumberFormat="1" applyBorder="1" applyAlignment="1" applyProtection="1">
      <alignment horizontal="center"/>
      <protection locked="0" hidden="1"/>
    </xf>
    <xf numFmtId="164" fontId="0" fillId="0" borderId="8" xfId="0" applyNumberFormat="1" applyBorder="1" applyAlignment="1" applyProtection="1">
      <alignment horizontal="center"/>
      <protection locked="0" hidden="1"/>
    </xf>
    <xf numFmtId="164" fontId="0" fillId="0" borderId="9" xfId="0" applyNumberFormat="1" applyBorder="1" applyAlignment="1" applyProtection="1">
      <alignment horizontal="center"/>
      <protection locked="0" hidden="1"/>
    </xf>
    <xf numFmtId="2" fontId="0" fillId="0" borderId="64" xfId="0" applyNumberFormat="1" applyBorder="1" applyAlignment="1" applyProtection="1">
      <alignment horizontal="center"/>
      <protection hidden="1"/>
    </xf>
    <xf numFmtId="2" fontId="0" fillId="0" borderId="33" xfId="0" applyNumberFormat="1" applyBorder="1" applyAlignment="1" applyProtection="1">
      <alignment horizontal="center"/>
      <protection hidden="1"/>
    </xf>
    <xf numFmtId="0" fontId="0" fillId="0" borderId="59" xfId="0" applyBorder="1" applyAlignment="1" applyProtection="1">
      <alignment horizontal="center"/>
      <protection locked="0" hidden="1"/>
    </xf>
    <xf numFmtId="0" fontId="0" fillId="0" borderId="39" xfId="0" applyBorder="1" applyAlignment="1" applyProtection="1">
      <alignment horizontal="center"/>
      <protection locked="0" hidden="1"/>
    </xf>
    <xf numFmtId="0" fontId="7" fillId="0" borderId="39" xfId="0" applyFont="1" applyBorder="1" applyAlignment="1" applyProtection="1">
      <alignment horizontal="center"/>
      <protection locked="0" hidden="1"/>
    </xf>
    <xf numFmtId="0" fontId="7" fillId="0" borderId="40" xfId="0" applyFont="1" applyBorder="1" applyAlignment="1" applyProtection="1">
      <alignment horizontal="center"/>
      <protection locked="0" hidden="1"/>
    </xf>
    <xf numFmtId="0" fontId="7" fillId="0" borderId="41" xfId="0" applyFont="1" applyBorder="1" applyAlignment="1" applyProtection="1">
      <alignment horizontal="center"/>
      <protection locked="0" hidden="1"/>
    </xf>
    <xf numFmtId="0" fontId="26" fillId="0" borderId="0" xfId="0" applyFont="1" applyAlignment="1">
      <alignment horizontal="center" vertical="center" wrapText="1"/>
    </xf>
    <xf numFmtId="0" fontId="0" fillId="0" borderId="76" xfId="0" applyBorder="1" applyAlignment="1" applyProtection="1">
      <alignment horizontal="center"/>
      <protection hidden="1"/>
    </xf>
    <xf numFmtId="0" fontId="0" fillId="0" borderId="77" xfId="0" applyBorder="1" applyAlignment="1" applyProtection="1">
      <alignment horizontal="center"/>
      <protection hidden="1"/>
    </xf>
    <xf numFmtId="0" fontId="0" fillId="0" borderId="78" xfId="0" applyBorder="1" applyAlignment="1" applyProtection="1">
      <alignment horizontal="center"/>
      <protection hidden="1"/>
    </xf>
    <xf numFmtId="0" fontId="0" fillId="0" borderId="79" xfId="0" applyBorder="1" applyAlignment="1" applyProtection="1">
      <alignment horizontal="center"/>
      <protection hidden="1"/>
    </xf>
    <xf numFmtId="0" fontId="0" fillId="0" borderId="51" xfId="0" applyBorder="1" applyAlignment="1" applyProtection="1">
      <alignment horizontal="center"/>
      <protection hidden="1"/>
    </xf>
    <xf numFmtId="0" fontId="0" fillId="0" borderId="21" xfId="0" applyBorder="1" applyAlignment="1" applyProtection="1">
      <alignment horizontal="center"/>
      <protection hidden="1"/>
    </xf>
    <xf numFmtId="0" fontId="0" fillId="0" borderId="68" xfId="0" applyBorder="1" applyAlignment="1" applyProtection="1">
      <alignment horizontal="center"/>
      <protection hidden="1"/>
    </xf>
    <xf numFmtId="0" fontId="0" fillId="0" borderId="66" xfId="0" applyBorder="1" applyAlignment="1" applyProtection="1">
      <alignment horizontal="center"/>
      <protection hidden="1"/>
    </xf>
    <xf numFmtId="0" fontId="0" fillId="0" borderId="67" xfId="0" applyBorder="1" applyAlignment="1" applyProtection="1">
      <alignment horizontal="center"/>
      <protection hidden="1"/>
    </xf>
    <xf numFmtId="0" fontId="0" fillId="0" borderId="69" xfId="0" applyBorder="1" applyAlignment="1" applyProtection="1">
      <alignment horizontal="center"/>
      <protection hidden="1"/>
    </xf>
    <xf numFmtId="0" fontId="0" fillId="0" borderId="42" xfId="0" applyBorder="1" applyAlignment="1" applyProtection="1">
      <alignment horizontal="right"/>
      <protection hidden="1"/>
    </xf>
    <xf numFmtId="0" fontId="0" fillId="0" borderId="74" xfId="0" applyBorder="1" applyAlignment="1" applyProtection="1">
      <alignment horizontal="right"/>
      <protection hidden="1"/>
    </xf>
    <xf numFmtId="0" fontId="0" fillId="0" borderId="43" xfId="0" applyBorder="1" applyAlignment="1" applyProtection="1">
      <alignment horizontal="center"/>
      <protection hidden="1"/>
    </xf>
    <xf numFmtId="0" fontId="0" fillId="0" borderId="74" xfId="0" applyBorder="1" applyAlignment="1" applyProtection="1">
      <alignment horizontal="center"/>
      <protection hidden="1"/>
    </xf>
    <xf numFmtId="44" fontId="0" fillId="0" borderId="46" xfId="1" applyFont="1" applyBorder="1" applyAlignment="1" applyProtection="1">
      <alignment horizontal="center"/>
      <protection hidden="1"/>
    </xf>
    <xf numFmtId="44" fontId="0" fillId="0" borderId="74" xfId="1" applyFont="1" applyBorder="1" applyAlignment="1" applyProtection="1">
      <alignment horizontal="center"/>
      <protection hidden="1"/>
    </xf>
    <xf numFmtId="44" fontId="0" fillId="0" borderId="75" xfId="1" applyFont="1" applyBorder="1" applyAlignment="1" applyProtection="1">
      <alignment horizontal="center"/>
      <protection hidden="1"/>
    </xf>
    <xf numFmtId="0" fontId="3" fillId="0" borderId="0" xfId="0" applyFont="1" applyAlignment="1" applyProtection="1">
      <alignment horizontal="center"/>
      <protection hidden="1"/>
    </xf>
    <xf numFmtId="44" fontId="3" fillId="0" borderId="42" xfId="0" applyNumberFormat="1" applyFont="1" applyBorder="1" applyAlignment="1" applyProtection="1">
      <alignment horizontal="center"/>
      <protection hidden="1"/>
    </xf>
    <xf numFmtId="0" fontId="3" fillId="0" borderId="56" xfId="0" applyFont="1" applyBorder="1" applyAlignment="1" applyProtection="1">
      <alignment horizontal="center"/>
      <protection hidden="1"/>
    </xf>
    <xf numFmtId="0" fontId="3" fillId="2" borderId="24" xfId="0" applyFont="1" applyFill="1" applyBorder="1" applyAlignment="1" applyProtection="1">
      <alignment horizontal="center"/>
      <protection hidden="1"/>
    </xf>
    <xf numFmtId="44" fontId="0" fillId="0" borderId="32" xfId="1" applyFont="1" applyBorder="1" applyAlignment="1" applyProtection="1">
      <alignment horizontal="center"/>
      <protection hidden="1"/>
    </xf>
    <xf numFmtId="44" fontId="0" fillId="0" borderId="29" xfId="1" applyFont="1" applyBorder="1" applyAlignment="1" applyProtection="1">
      <alignment horizontal="center"/>
      <protection hidden="1"/>
    </xf>
    <xf numFmtId="44" fontId="0" fillId="0" borderId="35" xfId="1" applyFont="1" applyBorder="1" applyAlignment="1" applyProtection="1">
      <alignment horizontal="center"/>
      <protection hidden="1"/>
    </xf>
    <xf numFmtId="0" fontId="3" fillId="0" borderId="0" xfId="0" applyFont="1" applyAlignment="1">
      <alignment horizontal="left" wrapText="1"/>
    </xf>
    <xf numFmtId="0" fontId="9" fillId="3" borderId="89" xfId="0" applyFont="1" applyFill="1" applyBorder="1" applyAlignment="1">
      <alignment horizontal="center" vertical="center" wrapText="1"/>
    </xf>
    <xf numFmtId="0" fontId="9" fillId="3" borderId="90" xfId="0" applyFont="1" applyFill="1" applyBorder="1" applyAlignment="1">
      <alignment horizontal="center" vertical="center" wrapText="1"/>
    </xf>
    <xf numFmtId="0" fontId="9" fillId="3" borderId="9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4" borderId="92" xfId="0" applyFont="1" applyFill="1" applyBorder="1" applyAlignment="1">
      <alignment horizontal="center" vertical="center"/>
    </xf>
    <xf numFmtId="0" fontId="9" fillId="4" borderId="63" xfId="0" applyFont="1" applyFill="1" applyBorder="1" applyAlignment="1">
      <alignment horizontal="center" vertical="center"/>
    </xf>
    <xf numFmtId="0" fontId="9" fillId="4" borderId="93" xfId="0" applyFont="1" applyFill="1" applyBorder="1" applyAlignment="1">
      <alignment horizontal="center" vertical="center"/>
    </xf>
    <xf numFmtId="0" fontId="0" fillId="0" borderId="0" xfId="0" applyAlignment="1">
      <alignment horizontal="left"/>
    </xf>
    <xf numFmtId="0" fontId="0" fillId="0" borderId="0" xfId="0" applyAlignment="1">
      <alignment horizontal="left" wrapText="1"/>
    </xf>
    <xf numFmtId="165" fontId="0" fillId="0" borderId="4" xfId="0" applyNumberFormat="1" applyBorder="1" applyAlignment="1" applyProtection="1">
      <alignment horizontal="center"/>
      <protection locked="0" hidden="1"/>
    </xf>
    <xf numFmtId="165" fontId="0" fillId="0" borderId="5" xfId="0" applyNumberFormat="1" applyBorder="1" applyAlignment="1" applyProtection="1">
      <alignment horizontal="center"/>
      <protection locked="0" hidden="1"/>
    </xf>
    <xf numFmtId="164" fontId="0" fillId="0" borderId="5" xfId="0" applyNumberFormat="1" applyBorder="1" applyAlignment="1" applyProtection="1">
      <alignment horizontal="center"/>
      <protection locked="0" hidden="1"/>
    </xf>
    <xf numFmtId="164" fontId="0" fillId="0" borderId="34" xfId="0" applyNumberFormat="1" applyBorder="1" applyAlignment="1" applyProtection="1">
      <alignment horizontal="center"/>
      <protection locked="0" hidden="1"/>
    </xf>
    <xf numFmtId="0" fontId="0" fillId="0" borderId="82" xfId="0" applyBorder="1" applyAlignment="1" applyProtection="1">
      <alignment horizontal="center"/>
      <protection locked="0" hidden="1"/>
    </xf>
    <xf numFmtId="0" fontId="0" fillId="0" borderId="83" xfId="0" applyBorder="1" applyAlignment="1" applyProtection="1">
      <alignment horizontal="center"/>
      <protection locked="0" hidden="1"/>
    </xf>
    <xf numFmtId="0" fontId="0" fillId="0" borderId="84" xfId="0" applyBorder="1" applyAlignment="1" applyProtection="1">
      <alignment horizontal="center"/>
      <protection locked="0" hidden="1"/>
    </xf>
    <xf numFmtId="0" fontId="0" fillId="0" borderId="64" xfId="0" applyBorder="1" applyAlignment="1" applyProtection="1">
      <alignment horizontal="center"/>
      <protection locked="0" hidden="1"/>
    </xf>
    <xf numFmtId="0" fontId="0" fillId="0" borderId="5" xfId="0" applyBorder="1" applyAlignment="1" applyProtection="1">
      <alignment horizontal="center"/>
      <protection locked="0" hidden="1"/>
    </xf>
    <xf numFmtId="0" fontId="0" fillId="0" borderId="33" xfId="0" applyBorder="1" applyAlignment="1" applyProtection="1">
      <alignment horizontal="center"/>
      <protection locked="0" hidden="1"/>
    </xf>
    <xf numFmtId="44" fontId="0" fillId="0" borderId="37" xfId="1" applyFont="1" applyBorder="1" applyAlignment="1" applyProtection="1">
      <alignment horizontal="center"/>
      <protection locked="0" hidden="1"/>
    </xf>
    <xf numFmtId="0" fontId="0" fillId="0" borderId="0" xfId="0" applyAlignment="1" applyProtection="1">
      <alignment horizontal="right"/>
      <protection hidden="1"/>
    </xf>
    <xf numFmtId="44" fontId="0" fillId="0" borderId="48" xfId="1" applyFont="1" applyBorder="1" applyAlignment="1" applyProtection="1">
      <alignment horizontal="center"/>
      <protection locked="0" hidden="1"/>
    </xf>
    <xf numFmtId="44" fontId="0" fillId="5" borderId="48" xfId="1" applyFont="1" applyFill="1" applyBorder="1" applyAlignment="1" applyProtection="1">
      <alignment horizontal="center"/>
      <protection hidden="1"/>
    </xf>
    <xf numFmtId="44" fontId="0" fillId="5" borderId="47" xfId="1" applyFont="1" applyFill="1" applyBorder="1" applyAlignment="1" applyProtection="1">
      <alignment horizontal="center"/>
      <protection hidden="1"/>
    </xf>
    <xf numFmtId="0" fontId="0" fillId="0" borderId="70" xfId="0" applyBorder="1" applyAlignment="1" applyProtection="1">
      <alignment horizontal="right"/>
      <protection hidden="1"/>
    </xf>
    <xf numFmtId="0" fontId="0" fillId="0" borderId="31" xfId="0" applyBorder="1" applyAlignment="1" applyProtection="1">
      <alignment horizontal="right"/>
      <protection hidden="1"/>
    </xf>
    <xf numFmtId="0" fontId="0" fillId="0" borderId="32" xfId="0" applyBorder="1" applyAlignment="1" applyProtection="1">
      <alignment horizontal="center"/>
      <protection hidden="1"/>
    </xf>
    <xf numFmtId="0" fontId="0" fillId="0" borderId="35" xfId="0" applyBorder="1" applyAlignment="1" applyProtection="1">
      <alignment horizontal="center"/>
      <protection hidden="1"/>
    </xf>
    <xf numFmtId="44" fontId="0" fillId="0" borderId="20" xfId="1" applyFont="1" applyBorder="1" applyAlignment="1" applyProtection="1">
      <alignment horizontal="center"/>
      <protection hidden="1"/>
    </xf>
    <xf numFmtId="0" fontId="3" fillId="0" borderId="0" xfId="0" applyFont="1" applyAlignment="1">
      <alignment horizontal="left"/>
    </xf>
    <xf numFmtId="0" fontId="0" fillId="0" borderId="100" xfId="0" applyBorder="1" applyAlignment="1" applyProtection="1">
      <alignment horizontal="center"/>
      <protection hidden="1"/>
    </xf>
    <xf numFmtId="2" fontId="0" fillId="0" borderId="0" xfId="0" applyNumberFormat="1" applyAlignment="1" applyProtection="1">
      <alignment horizontal="center"/>
      <protection hidden="1"/>
    </xf>
    <xf numFmtId="165" fontId="0" fillId="0" borderId="0" xfId="0" applyNumberFormat="1" applyAlignment="1" applyProtection="1">
      <alignment horizontal="center"/>
      <protection locked="0" hidden="1"/>
    </xf>
    <xf numFmtId="164" fontId="0" fillId="0" borderId="0" xfId="0" applyNumberFormat="1" applyAlignment="1" applyProtection="1">
      <alignment horizontal="center"/>
      <protection locked="0" hidden="1"/>
    </xf>
    <xf numFmtId="0" fontId="0" fillId="0" borderId="0" xfId="0" applyAlignment="1" applyProtection="1">
      <alignment horizontal="left" vertical="top"/>
      <protection locked="0" hidden="1"/>
    </xf>
    <xf numFmtId="0" fontId="7" fillId="0" borderId="44" xfId="0" applyFont="1" applyBorder="1" applyAlignment="1" applyProtection="1">
      <alignment horizontal="center"/>
      <protection locked="0" hidden="1"/>
    </xf>
    <xf numFmtId="0" fontId="7" fillId="0" borderId="15" xfId="0" applyFont="1" applyBorder="1" applyAlignment="1" applyProtection="1">
      <alignment horizontal="center"/>
      <protection locked="0" hidden="1"/>
    </xf>
    <xf numFmtId="0" fontId="7" fillId="0" borderId="49" xfId="0" applyFont="1" applyBorder="1" applyAlignment="1" applyProtection="1">
      <alignment horizontal="center"/>
      <protection locked="0" hidden="1"/>
    </xf>
    <xf numFmtId="14" fontId="0" fillId="0" borderId="0" xfId="0" applyNumberFormat="1" applyAlignment="1" applyProtection="1">
      <alignment horizontal="right"/>
      <protection hidden="1"/>
    </xf>
    <xf numFmtId="2" fontId="3" fillId="0" borderId="85" xfId="0" applyNumberFormat="1" applyFont="1" applyBorder="1" applyAlignment="1" applyProtection="1">
      <alignment horizontal="center"/>
      <protection hidden="1"/>
    </xf>
    <xf numFmtId="0" fontId="3" fillId="0" borderId="86" xfId="0" applyFont="1" applyBorder="1" applyAlignment="1" applyProtection="1">
      <alignment horizontal="center"/>
      <protection hidden="1"/>
    </xf>
    <xf numFmtId="0" fontId="0" fillId="0" borderId="88" xfId="0" applyBorder="1" applyAlignment="1" applyProtection="1">
      <alignment horizontal="center"/>
      <protection hidden="1"/>
    </xf>
    <xf numFmtId="0" fontId="0" fillId="0" borderId="56" xfId="0" applyBorder="1" applyAlignment="1" applyProtection="1">
      <alignment horizontal="center"/>
      <protection hidden="1"/>
    </xf>
    <xf numFmtId="0" fontId="0" fillId="0" borderId="1" xfId="0" applyBorder="1" applyAlignment="1" applyProtection="1">
      <alignment horizontal="center"/>
      <protection hidden="1"/>
    </xf>
    <xf numFmtId="0" fontId="0" fillId="0" borderId="2" xfId="0" applyBorder="1" applyAlignment="1" applyProtection="1">
      <alignment horizontal="center"/>
      <protection hidden="1"/>
    </xf>
    <xf numFmtId="0" fontId="0" fillId="0" borderId="3" xfId="0" applyBorder="1" applyAlignment="1" applyProtection="1">
      <alignment horizontal="center"/>
      <protection hidden="1"/>
    </xf>
    <xf numFmtId="165" fontId="0" fillId="0" borderId="12" xfId="0" applyNumberFormat="1" applyBorder="1" applyAlignment="1" applyProtection="1">
      <alignment horizontal="center"/>
      <protection locked="0" hidden="1"/>
    </xf>
    <xf numFmtId="165" fontId="0" fillId="0" borderId="13" xfId="0" applyNumberFormat="1" applyBorder="1" applyAlignment="1" applyProtection="1">
      <alignment horizontal="center"/>
      <protection locked="0" hidden="1"/>
    </xf>
    <xf numFmtId="164" fontId="0" fillId="0" borderId="13" xfId="0" applyNumberFormat="1" applyBorder="1" applyAlignment="1" applyProtection="1">
      <alignment horizontal="center"/>
      <protection locked="0" hidden="1"/>
    </xf>
    <xf numFmtId="164" fontId="0" fillId="0" borderId="47" xfId="0" applyNumberFormat="1" applyBorder="1" applyAlignment="1" applyProtection="1">
      <alignment horizontal="center"/>
      <protection locked="0" hidden="1"/>
    </xf>
    <xf numFmtId="2" fontId="0" fillId="0" borderId="48" xfId="0" applyNumberFormat="1" applyBorder="1" applyAlignment="1" applyProtection="1">
      <alignment horizontal="center"/>
      <protection hidden="1"/>
    </xf>
    <xf numFmtId="2" fontId="0" fillId="0" borderId="47" xfId="0" applyNumberFormat="1" applyBorder="1" applyAlignment="1" applyProtection="1">
      <alignment horizontal="center"/>
      <protection hidden="1"/>
    </xf>
    <xf numFmtId="0" fontId="0" fillId="0" borderId="14" xfId="0" applyBorder="1" applyAlignment="1" applyProtection="1">
      <alignment horizontal="center"/>
      <protection locked="0" hidden="1"/>
    </xf>
    <xf numFmtId="0" fontId="0" fillId="0" borderId="0" xfId="0" applyAlignment="1">
      <alignment horizontal="left" vertical="top" wrapText="1"/>
    </xf>
    <xf numFmtId="0" fontId="6" fillId="0" borderId="0" xfId="0" applyFont="1" applyAlignment="1">
      <alignment horizontal="center"/>
    </xf>
    <xf numFmtId="0" fontId="27" fillId="0" borderId="0" xfId="0" applyFont="1" applyAlignment="1">
      <alignment horizontal="left" wrapText="1"/>
    </xf>
    <xf numFmtId="0" fontId="8" fillId="0" borderId="0" xfId="0" applyFont="1" applyAlignment="1">
      <alignment horizontal="center" vertical="center" wrapText="1"/>
    </xf>
    <xf numFmtId="0" fontId="0" fillId="0" borderId="51" xfId="0" applyBorder="1" applyAlignment="1" applyProtection="1">
      <alignment horizontal="left"/>
      <protection locked="0" hidden="1"/>
    </xf>
    <xf numFmtId="0" fontId="0" fillId="0" borderId="51" xfId="0" applyBorder="1" applyAlignment="1" applyProtection="1">
      <alignment horizontal="center"/>
      <protection locked="0" hidden="1"/>
    </xf>
    <xf numFmtId="44" fontId="0" fillId="0" borderId="9" xfId="1" applyFont="1" applyBorder="1" applyAlignment="1" applyProtection="1">
      <alignment horizontal="center"/>
      <protection locked="0" hidden="1"/>
    </xf>
    <xf numFmtId="0" fontId="10" fillId="0" borderId="0" xfId="0" applyFont="1" applyAlignment="1" applyProtection="1">
      <alignment horizontal="right"/>
      <protection hidden="1"/>
    </xf>
    <xf numFmtId="167" fontId="11" fillId="0" borderId="29" xfId="0" applyNumberFormat="1" applyFont="1" applyBorder="1" applyAlignment="1" applyProtection="1">
      <alignment horizontal="center"/>
      <protection hidden="1"/>
    </xf>
    <xf numFmtId="44" fontId="0" fillId="0" borderId="64" xfId="1" applyFont="1" applyBorder="1" applyAlignment="1" applyProtection="1">
      <alignment horizontal="center"/>
      <protection locked="0" hidden="1"/>
    </xf>
    <xf numFmtId="44" fontId="0" fillId="0" borderId="21" xfId="1" applyFont="1" applyBorder="1" applyAlignment="1" applyProtection="1">
      <alignment horizontal="center"/>
      <protection hidden="1"/>
    </xf>
    <xf numFmtId="0" fontId="3" fillId="2" borderId="25" xfId="0" applyFont="1" applyFill="1" applyBorder="1" applyAlignment="1" applyProtection="1">
      <alignment horizontal="center"/>
      <protection hidden="1"/>
    </xf>
    <xf numFmtId="0" fontId="3" fillId="2" borderId="63" xfId="0" applyFont="1" applyFill="1" applyBorder="1" applyAlignment="1" applyProtection="1">
      <alignment horizontal="center"/>
      <protection hidden="1"/>
    </xf>
    <xf numFmtId="0" fontId="3" fillId="2" borderId="26" xfId="0" applyFont="1" applyFill="1" applyBorder="1" applyAlignment="1" applyProtection="1">
      <alignment horizontal="center"/>
      <protection hidden="1"/>
    </xf>
    <xf numFmtId="44" fontId="0" fillId="0" borderId="33" xfId="1" applyFont="1" applyBorder="1" applyAlignment="1" applyProtection="1">
      <alignment horizontal="center"/>
      <protection locked="0" hidden="1"/>
    </xf>
    <xf numFmtId="0" fontId="3" fillId="0" borderId="70" xfId="0" applyFont="1" applyBorder="1" applyAlignment="1" applyProtection="1">
      <alignment horizontal="right"/>
      <protection hidden="1"/>
    </xf>
    <xf numFmtId="44" fontId="3" fillId="0" borderId="19" xfId="1" applyFont="1" applyBorder="1" applyAlignment="1" applyProtection="1">
      <alignment horizontal="center"/>
      <protection hidden="1"/>
    </xf>
    <xf numFmtId="44" fontId="0" fillId="0" borderId="71" xfId="1" applyFont="1" applyBorder="1" applyAlignment="1" applyProtection="1">
      <alignment horizontal="center"/>
      <protection hidden="1"/>
    </xf>
    <xf numFmtId="0" fontId="0" fillId="0" borderId="50" xfId="0" applyBorder="1" applyAlignment="1" applyProtection="1">
      <alignment horizontal="right"/>
      <protection hidden="1"/>
    </xf>
    <xf numFmtId="0" fontId="0" fillId="0" borderId="21" xfId="0" applyBorder="1" applyAlignment="1" applyProtection="1">
      <alignment horizontal="right"/>
      <protection hidden="1"/>
    </xf>
    <xf numFmtId="0" fontId="0" fillId="0" borderId="72" xfId="0" applyBorder="1" applyAlignment="1" applyProtection="1">
      <alignment horizontal="center"/>
      <protection hidden="1"/>
    </xf>
    <xf numFmtId="0" fontId="0" fillId="0" borderId="73" xfId="0" applyBorder="1" applyAlignment="1" applyProtection="1">
      <alignment horizontal="center"/>
      <protection hidden="1"/>
    </xf>
    <xf numFmtId="0" fontId="3" fillId="2" borderId="65" xfId="0" applyFont="1" applyFill="1" applyBorder="1" applyAlignment="1" applyProtection="1">
      <alignment horizontal="center"/>
      <protection hidden="1"/>
    </xf>
    <xf numFmtId="0" fontId="3" fillId="2" borderId="66" xfId="0" applyFont="1" applyFill="1" applyBorder="1" applyAlignment="1" applyProtection="1">
      <alignment horizontal="center"/>
      <protection hidden="1"/>
    </xf>
    <xf numFmtId="0" fontId="3" fillId="2" borderId="67" xfId="0" applyFont="1" applyFill="1" applyBorder="1" applyAlignment="1" applyProtection="1">
      <alignment horizontal="center"/>
      <protection hidden="1"/>
    </xf>
    <xf numFmtId="166" fontId="11" fillId="0" borderId="40" xfId="0" applyNumberFormat="1" applyFont="1" applyBorder="1" applyAlignment="1" applyProtection="1">
      <alignment horizontal="center"/>
      <protection hidden="1"/>
    </xf>
  </cellXfs>
  <cellStyles count="2">
    <cellStyle name="Currency" xfId="1" builtinId="4"/>
    <cellStyle name="Normal" xfId="0" builtinId="0"/>
  </cellStyles>
  <dxfs count="4">
    <dxf>
      <fill>
        <patternFill patternType="lightDown"/>
      </fill>
    </dxf>
    <dxf>
      <fill>
        <patternFill patternType="lightDown"/>
      </fill>
    </dxf>
    <dxf>
      <fill>
        <patternFill patternType="lightDown"/>
      </fill>
    </dxf>
    <dxf>
      <fill>
        <patternFill patternType="lightDown"/>
      </fill>
    </dxf>
  </dxfs>
  <tableStyles count="0" defaultTableStyle="TableStyleMedium9" defaultPivotStyle="PivotStyleLight16"/>
  <colors>
    <mruColors>
      <color rgb="FF0033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34</xdr:col>
      <xdr:colOff>200025</xdr:colOff>
      <xdr:row>34</xdr:row>
      <xdr:rowOff>38101</xdr:rowOff>
    </xdr:from>
    <xdr:to>
      <xdr:col>37</xdr:col>
      <xdr:colOff>114300</xdr:colOff>
      <xdr:row>38</xdr:row>
      <xdr:rowOff>114301</xdr:rowOff>
    </xdr:to>
    <xdr:sp macro="" textlink="">
      <xdr:nvSpPr>
        <xdr:cNvPr id="7" name="&quot;No&quot; Symbol 6">
          <a:extLst>
            <a:ext uri="{FF2B5EF4-FFF2-40B4-BE49-F238E27FC236}">
              <a16:creationId xmlns:a16="http://schemas.microsoft.com/office/drawing/2014/main" id="{00000000-0008-0000-0200-000007000000}"/>
            </a:ext>
          </a:extLst>
        </xdr:cNvPr>
        <xdr:cNvSpPr/>
      </xdr:nvSpPr>
      <xdr:spPr>
        <a:xfrm>
          <a:off x="15259050" y="6734176"/>
          <a:ext cx="1800225" cy="838200"/>
        </a:xfrm>
        <a:prstGeom prst="noSmoking">
          <a:avLst/>
        </a:prstGeom>
        <a:solidFill>
          <a:srgbClr val="C00000">
            <a:alpha val="15000"/>
          </a:srgbClr>
        </a:solidFill>
        <a:ln>
          <a:solidFill>
            <a:srgbClr val="C00000">
              <a:alpha val="15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23</xdr:col>
      <xdr:colOff>0</xdr:colOff>
      <xdr:row>35</xdr:row>
      <xdr:rowOff>0</xdr:rowOff>
    </xdr:from>
    <xdr:to>
      <xdr:col>31</xdr:col>
      <xdr:colOff>190500</xdr:colOff>
      <xdr:row>38</xdr:row>
      <xdr:rowOff>3810</xdr:rowOff>
    </xdr:to>
    <xdr:pic>
      <xdr:nvPicPr>
        <xdr:cNvPr id="11" name="Picture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05775" y="6886575"/>
          <a:ext cx="50673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35</xdr:row>
      <xdr:rowOff>0</xdr:rowOff>
    </xdr:from>
    <xdr:to>
      <xdr:col>39</xdr:col>
      <xdr:colOff>499110</xdr:colOff>
      <xdr:row>38</xdr:row>
      <xdr:rowOff>3810</xdr:rowOff>
    </xdr:to>
    <xdr:pic>
      <xdr:nvPicPr>
        <xdr:cNvPr id="12" name="Picture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592175" y="6886575"/>
          <a:ext cx="5076825"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38100</xdr:colOff>
      <xdr:row>34</xdr:row>
      <xdr:rowOff>133350</xdr:rowOff>
    </xdr:from>
    <xdr:to>
      <xdr:col>31</xdr:col>
      <xdr:colOff>9525</xdr:colOff>
      <xdr:row>37</xdr:row>
      <xdr:rowOff>142875</xdr:rowOff>
    </xdr:to>
    <xdr:sp macro="" textlink="">
      <xdr:nvSpPr>
        <xdr:cNvPr id="1036" name="AutoShape 12">
          <a:extLst>
            <a:ext uri="{FF2B5EF4-FFF2-40B4-BE49-F238E27FC236}">
              <a16:creationId xmlns:a16="http://schemas.microsoft.com/office/drawing/2014/main" id="{F93E40B3-1724-8846-3291-C83B96366B7F}"/>
            </a:ext>
          </a:extLst>
        </xdr:cNvPr>
        <xdr:cNvSpPr>
          <a:spLocks noChangeAspect="1" noChangeArrowheads="1"/>
        </xdr:cNvSpPr>
      </xdr:nvSpPr>
      <xdr:spPr bwMode="auto">
        <a:xfrm>
          <a:off x="8105775" y="6886575"/>
          <a:ext cx="5067300" cy="581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200025</xdr:colOff>
      <xdr:row>34</xdr:row>
      <xdr:rowOff>38101</xdr:rowOff>
    </xdr:from>
    <xdr:to>
      <xdr:col>37</xdr:col>
      <xdr:colOff>114300</xdr:colOff>
      <xdr:row>38</xdr:row>
      <xdr:rowOff>114301</xdr:rowOff>
    </xdr:to>
    <xdr:sp macro="" textlink="">
      <xdr:nvSpPr>
        <xdr:cNvPr id="2" name="&quot;No&quot; Symbol 6">
          <a:extLst>
            <a:ext uri="{FF2B5EF4-FFF2-40B4-BE49-F238E27FC236}">
              <a16:creationId xmlns:a16="http://schemas.microsoft.com/office/drawing/2014/main" id="{1E6CB96E-FBE9-4DDB-8795-BAF6F187FE93}"/>
            </a:ext>
          </a:extLst>
        </xdr:cNvPr>
        <xdr:cNvSpPr/>
      </xdr:nvSpPr>
      <xdr:spPr>
        <a:xfrm>
          <a:off x="15440025" y="6791326"/>
          <a:ext cx="1800225" cy="838200"/>
        </a:xfrm>
        <a:prstGeom prst="noSmoking">
          <a:avLst/>
        </a:prstGeom>
        <a:solidFill>
          <a:srgbClr val="C00000">
            <a:alpha val="15000"/>
          </a:srgbClr>
        </a:solidFill>
        <a:ln>
          <a:solidFill>
            <a:srgbClr val="C00000">
              <a:alpha val="15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23</xdr:col>
      <xdr:colOff>0</xdr:colOff>
      <xdr:row>35</xdr:row>
      <xdr:rowOff>0</xdr:rowOff>
    </xdr:from>
    <xdr:to>
      <xdr:col>31</xdr:col>
      <xdr:colOff>190500</xdr:colOff>
      <xdr:row>38</xdr:row>
      <xdr:rowOff>3810</xdr:rowOff>
    </xdr:to>
    <xdr:pic>
      <xdr:nvPicPr>
        <xdr:cNvPr id="3" name="Picture 2">
          <a:extLst>
            <a:ext uri="{FF2B5EF4-FFF2-40B4-BE49-F238E27FC236}">
              <a16:creationId xmlns:a16="http://schemas.microsoft.com/office/drawing/2014/main" id="{9D4D19C0-A93A-483D-99A1-FAA204E82F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0" y="6943725"/>
          <a:ext cx="5067300" cy="575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35</xdr:row>
      <xdr:rowOff>0</xdr:rowOff>
    </xdr:from>
    <xdr:to>
      <xdr:col>39</xdr:col>
      <xdr:colOff>499110</xdr:colOff>
      <xdr:row>38</xdr:row>
      <xdr:rowOff>3810</xdr:rowOff>
    </xdr:to>
    <xdr:pic>
      <xdr:nvPicPr>
        <xdr:cNvPr id="4" name="Picture 3">
          <a:extLst>
            <a:ext uri="{FF2B5EF4-FFF2-40B4-BE49-F238E27FC236}">
              <a16:creationId xmlns:a16="http://schemas.microsoft.com/office/drawing/2014/main" id="{B8B458D8-A344-4EF2-92D6-9248634A09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73150" y="6943725"/>
          <a:ext cx="5071110" cy="575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5"/>
  <sheetViews>
    <sheetView showGridLines="0" view="pageBreakPreview" zoomScaleNormal="100" zoomScaleSheetLayoutView="100" workbookViewId="0">
      <selection activeCell="AA12" sqref="AA12"/>
    </sheetView>
  </sheetViews>
  <sheetFormatPr defaultRowHeight="14.5" x14ac:dyDescent="0.35"/>
  <cols>
    <col min="1" max="1" width="2" style="33" bestFit="1" customWidth="1"/>
    <col min="2" max="2" width="22.81640625" customWidth="1"/>
    <col min="3" max="3" width="5.1796875" bestFit="1" customWidth="1"/>
    <col min="4" max="4" width="2.54296875" customWidth="1"/>
    <col min="5" max="5" width="0.7265625" customWidth="1"/>
    <col min="6" max="6" width="2.7265625" customWidth="1"/>
    <col min="7" max="7" width="2.453125" customWidth="1"/>
    <col min="8" max="8" width="4.26953125" customWidth="1"/>
    <col min="9" max="9" width="7" customWidth="1"/>
    <col min="10" max="10" width="5.7265625" customWidth="1"/>
    <col min="11" max="11" width="1.7265625" customWidth="1"/>
    <col min="12" max="12" width="9.453125" customWidth="1"/>
    <col min="13" max="13" width="4.81640625" customWidth="1"/>
    <col min="14" max="14" width="4.26953125" customWidth="1"/>
    <col min="15" max="15" width="9.453125" customWidth="1"/>
    <col min="16" max="16" width="8.81640625" customWidth="1"/>
    <col min="17" max="17" width="5.453125" customWidth="1"/>
    <col min="18" max="18" width="1.7265625" customWidth="1"/>
    <col min="19" max="19" width="2.26953125" customWidth="1"/>
    <col min="20" max="20" width="1.7265625" customWidth="1"/>
    <col min="21" max="21" width="7" customWidth="1"/>
    <col min="23" max="23" width="3.26953125" style="33" customWidth="1"/>
  </cols>
  <sheetData>
    <row r="1" spans="1:34" ht="50.25" customHeight="1" thickBot="1" x14ac:dyDescent="0.4">
      <c r="B1" s="60" t="s">
        <v>118</v>
      </c>
      <c r="C1" s="169" t="s">
        <v>0</v>
      </c>
      <c r="D1" s="169"/>
      <c r="E1" s="169"/>
      <c r="F1" s="169"/>
      <c r="G1" s="169"/>
      <c r="H1" s="169"/>
      <c r="I1" s="169"/>
      <c r="J1" s="169"/>
      <c r="K1" s="169"/>
      <c r="L1" s="169"/>
      <c r="M1" s="169"/>
      <c r="N1" s="169"/>
      <c r="O1" s="169"/>
      <c r="P1" s="169"/>
      <c r="Q1" s="169"/>
      <c r="R1" s="169"/>
      <c r="S1" s="169"/>
      <c r="T1" s="169"/>
      <c r="U1" s="169"/>
      <c r="V1" s="169"/>
      <c r="X1" s="99" t="s">
        <v>106</v>
      </c>
      <c r="Y1" s="99"/>
      <c r="Z1" s="99"/>
      <c r="AA1" s="99"/>
      <c r="AB1" s="99"/>
      <c r="AC1" s="99"/>
      <c r="AD1" s="99"/>
      <c r="AE1" s="99"/>
      <c r="AF1" s="99"/>
    </row>
    <row r="2" spans="1:34" ht="15" thickBot="1" x14ac:dyDescent="0.4">
      <c r="A2" s="72" t="s">
        <v>139</v>
      </c>
      <c r="B2" s="73"/>
      <c r="C2" s="154" t="s">
        <v>1</v>
      </c>
      <c r="D2" s="155"/>
      <c r="E2" s="155"/>
      <c r="F2" s="155"/>
      <c r="G2" s="155"/>
      <c r="H2" s="155"/>
      <c r="I2" s="155"/>
      <c r="J2" s="155"/>
      <c r="K2" s="155"/>
      <c r="L2" s="155"/>
      <c r="M2" s="155"/>
      <c r="N2" s="155"/>
      <c r="O2" s="155"/>
      <c r="P2" s="155"/>
      <c r="Q2" s="155"/>
      <c r="R2" s="155"/>
      <c r="S2" s="155"/>
      <c r="T2" s="155"/>
      <c r="U2" s="155"/>
      <c r="V2" s="156"/>
      <c r="W2" s="36"/>
      <c r="X2" s="100"/>
      <c r="Y2" s="100"/>
      <c r="Z2" s="100"/>
      <c r="AA2" s="100"/>
      <c r="AB2" s="100"/>
      <c r="AC2" s="100"/>
      <c r="AD2" s="100"/>
      <c r="AE2" s="100"/>
      <c r="AF2" s="100"/>
    </row>
    <row r="3" spans="1:34" ht="15.75" customHeight="1" x14ac:dyDescent="0.35">
      <c r="A3" s="33" t="s">
        <v>49</v>
      </c>
      <c r="B3" s="85" t="s">
        <v>102</v>
      </c>
      <c r="C3" s="15" t="s">
        <v>2</v>
      </c>
      <c r="D3" s="170"/>
      <c r="E3" s="170"/>
      <c r="F3" s="170"/>
      <c r="G3" s="170"/>
      <c r="H3" s="170"/>
      <c r="I3" s="171" t="s">
        <v>3</v>
      </c>
      <c r="J3" s="171"/>
      <c r="K3" s="171"/>
      <c r="L3" s="172"/>
      <c r="M3" s="172"/>
      <c r="N3" s="172"/>
      <c r="O3" s="172"/>
      <c r="P3" s="172"/>
      <c r="Q3" s="172"/>
      <c r="R3" s="172"/>
      <c r="S3" s="172"/>
      <c r="T3" s="172"/>
      <c r="U3" s="172"/>
      <c r="V3" s="173"/>
      <c r="W3" s="33" t="s">
        <v>49</v>
      </c>
      <c r="X3" s="34" t="s">
        <v>143</v>
      </c>
    </row>
    <row r="4" spans="1:34" ht="15.75" customHeight="1" x14ac:dyDescent="0.35">
      <c r="B4" s="85"/>
      <c r="C4" s="174" t="s">
        <v>4</v>
      </c>
      <c r="D4" s="175"/>
      <c r="E4" s="89"/>
      <c r="F4" s="89"/>
      <c r="G4" s="89"/>
      <c r="H4" s="89"/>
      <c r="I4" s="89"/>
      <c r="J4" s="89"/>
      <c r="K4" s="89"/>
      <c r="L4" s="89"/>
      <c r="M4" s="89"/>
      <c r="N4" s="89"/>
      <c r="O4" s="89"/>
      <c r="P4" s="77" t="s">
        <v>127</v>
      </c>
      <c r="Q4" s="78"/>
      <c r="R4" s="78"/>
      <c r="S4" s="79"/>
      <c r="T4" s="74"/>
      <c r="U4" s="75"/>
      <c r="V4" s="76"/>
      <c r="X4" s="34" t="s">
        <v>128</v>
      </c>
    </row>
    <row r="5" spans="1:34" ht="15.75" customHeight="1" x14ac:dyDescent="0.35">
      <c r="B5" s="85"/>
      <c r="C5" s="174" t="s">
        <v>5</v>
      </c>
      <c r="D5" s="175"/>
      <c r="E5" s="175"/>
      <c r="F5" s="89"/>
      <c r="G5" s="89"/>
      <c r="H5" s="89"/>
      <c r="I5" s="89"/>
      <c r="J5" s="89"/>
      <c r="K5" s="89"/>
      <c r="L5" s="89"/>
      <c r="M5" s="16" t="s">
        <v>6</v>
      </c>
      <c r="N5" s="89"/>
      <c r="O5" s="89"/>
      <c r="P5" s="89"/>
      <c r="Q5" s="16" t="s">
        <v>7</v>
      </c>
      <c r="R5" s="87"/>
      <c r="S5" s="87"/>
      <c r="T5" s="77" t="s">
        <v>8</v>
      </c>
      <c r="U5" s="79"/>
      <c r="V5" s="19"/>
    </row>
    <row r="6" spans="1:34" ht="15.75" customHeight="1" thickBot="1" x14ac:dyDescent="0.4">
      <c r="A6" s="82" t="s">
        <v>107</v>
      </c>
      <c r="B6" s="82"/>
      <c r="C6" s="146" t="s">
        <v>9</v>
      </c>
      <c r="D6" s="147"/>
      <c r="E6" s="147"/>
      <c r="F6" s="147"/>
      <c r="G6" s="147"/>
      <c r="H6" s="148"/>
      <c r="I6" s="148"/>
      <c r="J6" s="148"/>
      <c r="K6" s="148"/>
      <c r="L6" s="148"/>
      <c r="M6" s="147" t="s">
        <v>10</v>
      </c>
      <c r="N6" s="147"/>
      <c r="O6" s="148"/>
      <c r="P6" s="148"/>
      <c r="Q6" s="149" t="s">
        <v>11</v>
      </c>
      <c r="R6" s="150"/>
      <c r="S6" s="150"/>
      <c r="T6" s="151"/>
      <c r="U6" s="148"/>
      <c r="V6" s="152"/>
      <c r="W6" s="33" t="s">
        <v>49</v>
      </c>
      <c r="X6" s="35" t="s">
        <v>148</v>
      </c>
    </row>
    <row r="7" spans="1:34" ht="7.5" customHeight="1" thickBot="1" x14ac:dyDescent="0.4">
      <c r="A7" s="82"/>
      <c r="B7" s="82"/>
      <c r="C7" s="153"/>
      <c r="D7" s="153"/>
      <c r="E7" s="153"/>
      <c r="F7" s="153"/>
      <c r="G7" s="153"/>
      <c r="H7" s="153"/>
      <c r="I7" s="153"/>
      <c r="J7" s="153"/>
      <c r="K7" s="153"/>
      <c r="L7" s="153"/>
      <c r="M7" s="153"/>
      <c r="N7" s="153"/>
      <c r="O7" s="153"/>
      <c r="P7" s="153"/>
      <c r="Q7" s="153"/>
      <c r="R7" s="153"/>
      <c r="S7" s="153"/>
      <c r="T7" s="153"/>
      <c r="U7" s="153"/>
      <c r="V7" s="153"/>
    </row>
    <row r="8" spans="1:34" ht="15.75" customHeight="1" thickBot="1" x14ac:dyDescent="0.4">
      <c r="A8" s="82"/>
      <c r="B8" s="82"/>
      <c r="C8" s="154" t="s">
        <v>12</v>
      </c>
      <c r="D8" s="155"/>
      <c r="E8" s="155"/>
      <c r="F8" s="155"/>
      <c r="G8" s="155"/>
      <c r="H8" s="155"/>
      <c r="I8" s="155"/>
      <c r="J8" s="155"/>
      <c r="K8" s="155"/>
      <c r="L8" s="155"/>
      <c r="M8" s="155"/>
      <c r="N8" s="155"/>
      <c r="O8" s="155"/>
      <c r="P8" s="155"/>
      <c r="Q8" s="155"/>
      <c r="R8" s="155"/>
      <c r="S8" s="155"/>
      <c r="T8" s="155"/>
      <c r="U8" s="155"/>
      <c r="V8" s="156"/>
      <c r="W8" s="33" t="s">
        <v>49</v>
      </c>
      <c r="X8" t="s">
        <v>103</v>
      </c>
    </row>
    <row r="9" spans="1:34" x14ac:dyDescent="0.35">
      <c r="A9" s="45"/>
      <c r="B9" s="45"/>
      <c r="C9" s="157" t="s">
        <v>13</v>
      </c>
      <c r="D9" s="158"/>
      <c r="E9" s="158"/>
      <c r="F9" s="159"/>
      <c r="G9" s="158" t="s">
        <v>14</v>
      </c>
      <c r="H9" s="158"/>
      <c r="I9" s="158"/>
      <c r="J9" s="158"/>
      <c r="K9" s="158"/>
      <c r="L9" s="158"/>
      <c r="M9" s="163" t="s">
        <v>15</v>
      </c>
      <c r="N9" s="163"/>
      <c r="O9" s="163"/>
      <c r="P9" s="163" t="s">
        <v>16</v>
      </c>
      <c r="Q9" s="163"/>
      <c r="R9" s="163"/>
      <c r="S9" s="163"/>
      <c r="T9" s="164" t="s">
        <v>17</v>
      </c>
      <c r="U9" s="158"/>
      <c r="V9" s="165"/>
    </row>
    <row r="10" spans="1:34" ht="15" customHeight="1" x14ac:dyDescent="0.35">
      <c r="A10" s="83" t="s">
        <v>116</v>
      </c>
      <c r="B10" s="84"/>
      <c r="C10" s="160"/>
      <c r="D10" s="161"/>
      <c r="E10" s="161"/>
      <c r="F10" s="162"/>
      <c r="G10" s="161"/>
      <c r="H10" s="161"/>
      <c r="I10" s="161"/>
      <c r="J10" s="161"/>
      <c r="K10" s="161"/>
      <c r="L10" s="161"/>
      <c r="M10" s="168" t="s">
        <v>18</v>
      </c>
      <c r="N10" s="168"/>
      <c r="O10" s="17" t="s">
        <v>19</v>
      </c>
      <c r="P10" s="17" t="s">
        <v>18</v>
      </c>
      <c r="Q10" s="168" t="s">
        <v>19</v>
      </c>
      <c r="R10" s="168"/>
      <c r="S10" s="168"/>
      <c r="T10" s="166"/>
      <c r="U10" s="161"/>
      <c r="V10" s="167"/>
      <c r="X10" s="80"/>
      <c r="Y10" s="80"/>
      <c r="Z10" s="80"/>
      <c r="AA10" s="80"/>
      <c r="AB10" s="80"/>
      <c r="AC10" s="80"/>
      <c r="AD10" s="80"/>
      <c r="AE10" s="80"/>
      <c r="AF10" s="80"/>
      <c r="AG10" s="41"/>
      <c r="AH10" s="41"/>
    </row>
    <row r="11" spans="1:34" ht="15.75" customHeight="1" x14ac:dyDescent="0.35">
      <c r="A11" s="83"/>
      <c r="B11" s="84"/>
      <c r="C11" s="131"/>
      <c r="D11" s="132"/>
      <c r="E11" s="132"/>
      <c r="F11" s="132"/>
      <c r="G11" s="136"/>
      <c r="H11" s="137"/>
      <c r="I11" s="137"/>
      <c r="J11" s="137"/>
      <c r="K11" s="137"/>
      <c r="L11" s="138"/>
      <c r="M11" s="139"/>
      <c r="N11" s="140"/>
      <c r="O11" s="25"/>
      <c r="P11" s="20"/>
      <c r="Q11" s="141"/>
      <c r="R11" s="142"/>
      <c r="S11" s="143"/>
      <c r="T11" s="144">
        <f>(M11*P11)+(O11*Q11)</f>
        <v>0</v>
      </c>
      <c r="U11" s="144"/>
      <c r="V11" s="145"/>
      <c r="X11" s="81"/>
      <c r="Y11" s="81"/>
      <c r="Z11" s="81"/>
      <c r="AA11" s="81"/>
      <c r="AB11" s="81"/>
      <c r="AC11" s="81"/>
      <c r="AD11" s="81"/>
      <c r="AE11" s="81"/>
      <c r="AF11" s="81"/>
      <c r="AG11" s="42"/>
      <c r="AH11" s="42"/>
    </row>
    <row r="12" spans="1:34" ht="15.75" customHeight="1" x14ac:dyDescent="0.35">
      <c r="A12" s="83"/>
      <c r="B12" s="84"/>
      <c r="C12" s="131"/>
      <c r="D12" s="132"/>
      <c r="E12" s="132"/>
      <c r="F12" s="132"/>
      <c r="G12" s="133"/>
      <c r="H12" s="134"/>
      <c r="I12" s="134"/>
      <c r="J12" s="134"/>
      <c r="K12" s="134"/>
      <c r="L12" s="135"/>
      <c r="M12" s="91"/>
      <c r="N12" s="92"/>
      <c r="O12" s="26"/>
      <c r="P12" s="21"/>
      <c r="Q12" s="93"/>
      <c r="R12" s="93"/>
      <c r="S12" s="94"/>
      <c r="T12" s="95">
        <f t="shared" ref="T12:T24" si="0">(M12*P12)+(O12*Q12)</f>
        <v>0</v>
      </c>
      <c r="U12" s="96"/>
      <c r="V12" s="97"/>
    </row>
    <row r="13" spans="1:34" ht="15.75" customHeight="1" x14ac:dyDescent="0.35">
      <c r="A13" s="83"/>
      <c r="B13" s="84"/>
      <c r="C13" s="131"/>
      <c r="D13" s="132"/>
      <c r="E13" s="132"/>
      <c r="F13" s="132"/>
      <c r="G13" s="133"/>
      <c r="H13" s="134"/>
      <c r="I13" s="134"/>
      <c r="J13" s="134"/>
      <c r="K13" s="134"/>
      <c r="L13" s="135"/>
      <c r="M13" s="91"/>
      <c r="N13" s="92"/>
      <c r="O13" s="26"/>
      <c r="P13" s="21"/>
      <c r="Q13" s="93"/>
      <c r="R13" s="93"/>
      <c r="S13" s="94"/>
      <c r="T13" s="95">
        <f t="shared" si="0"/>
        <v>0</v>
      </c>
      <c r="U13" s="96"/>
      <c r="V13" s="97"/>
    </row>
    <row r="14" spans="1:34" ht="15.75" customHeight="1" x14ac:dyDescent="0.35">
      <c r="A14" s="46"/>
      <c r="B14" s="47"/>
      <c r="C14" s="131"/>
      <c r="D14" s="132"/>
      <c r="E14" s="132"/>
      <c r="F14" s="132"/>
      <c r="G14" s="88"/>
      <c r="H14" s="89"/>
      <c r="I14" s="89"/>
      <c r="J14" s="89"/>
      <c r="K14" s="89"/>
      <c r="L14" s="90"/>
      <c r="M14" s="91"/>
      <c r="N14" s="92"/>
      <c r="O14" s="26"/>
      <c r="P14" s="21"/>
      <c r="Q14" s="93"/>
      <c r="R14" s="93"/>
      <c r="S14" s="94"/>
      <c r="T14" s="95">
        <f t="shared" si="0"/>
        <v>0</v>
      </c>
      <c r="U14" s="96"/>
      <c r="V14" s="97"/>
    </row>
    <row r="15" spans="1:34" ht="15.75" customHeight="1" x14ac:dyDescent="0.35">
      <c r="A15" s="83" t="s">
        <v>140</v>
      </c>
      <c r="B15" s="84"/>
      <c r="C15" s="131"/>
      <c r="D15" s="132"/>
      <c r="E15" s="132"/>
      <c r="F15" s="132"/>
      <c r="G15" s="88"/>
      <c r="H15" s="89"/>
      <c r="I15" s="89"/>
      <c r="J15" s="89"/>
      <c r="K15" s="89"/>
      <c r="L15" s="90"/>
      <c r="M15" s="91"/>
      <c r="N15" s="92"/>
      <c r="O15" s="26"/>
      <c r="P15" s="21"/>
      <c r="Q15" s="93"/>
      <c r="R15" s="93"/>
      <c r="S15" s="94"/>
      <c r="T15" s="95">
        <f t="shared" si="0"/>
        <v>0</v>
      </c>
      <c r="U15" s="96"/>
      <c r="V15" s="97"/>
    </row>
    <row r="16" spans="1:34" ht="15.75" customHeight="1" x14ac:dyDescent="0.35">
      <c r="A16" s="83"/>
      <c r="B16" s="84"/>
      <c r="C16" s="86"/>
      <c r="D16" s="87"/>
      <c r="E16" s="87"/>
      <c r="F16" s="74"/>
      <c r="G16" s="88"/>
      <c r="H16" s="89"/>
      <c r="I16" s="89"/>
      <c r="J16" s="89"/>
      <c r="K16" s="89"/>
      <c r="L16" s="90"/>
      <c r="M16" s="91"/>
      <c r="N16" s="92"/>
      <c r="O16" s="26"/>
      <c r="P16" s="21"/>
      <c r="Q16" s="93"/>
      <c r="R16" s="93"/>
      <c r="S16" s="94"/>
      <c r="T16" s="95">
        <f t="shared" si="0"/>
        <v>0</v>
      </c>
      <c r="U16" s="96"/>
      <c r="V16" s="97"/>
    </row>
    <row r="17" spans="1:22" ht="15.75" customHeight="1" x14ac:dyDescent="0.35">
      <c r="A17" s="83"/>
      <c r="B17" s="84"/>
      <c r="C17" s="86"/>
      <c r="D17" s="87"/>
      <c r="E17" s="87"/>
      <c r="F17" s="74"/>
      <c r="G17" s="88"/>
      <c r="H17" s="89"/>
      <c r="I17" s="89"/>
      <c r="J17" s="89"/>
      <c r="K17" s="89"/>
      <c r="L17" s="90"/>
      <c r="M17" s="91"/>
      <c r="N17" s="92"/>
      <c r="O17" s="26"/>
      <c r="P17" s="21"/>
      <c r="Q17" s="93"/>
      <c r="R17" s="93"/>
      <c r="S17" s="94"/>
      <c r="T17" s="95">
        <f t="shared" si="0"/>
        <v>0</v>
      </c>
      <c r="U17" s="96"/>
      <c r="V17" s="97"/>
    </row>
    <row r="18" spans="1:22" ht="15.75" customHeight="1" x14ac:dyDescent="0.35">
      <c r="A18" s="83"/>
      <c r="B18" s="84"/>
      <c r="C18" s="86"/>
      <c r="D18" s="87"/>
      <c r="E18" s="87"/>
      <c r="F18" s="74"/>
      <c r="G18" s="88"/>
      <c r="H18" s="89"/>
      <c r="I18" s="89"/>
      <c r="J18" s="89"/>
      <c r="K18" s="89"/>
      <c r="L18" s="90"/>
      <c r="M18" s="91"/>
      <c r="N18" s="92"/>
      <c r="O18" s="26"/>
      <c r="P18" s="21"/>
      <c r="Q18" s="93"/>
      <c r="R18" s="93"/>
      <c r="S18" s="94"/>
      <c r="T18" s="95">
        <f t="shared" si="0"/>
        <v>0</v>
      </c>
      <c r="U18" s="96"/>
      <c r="V18" s="97"/>
    </row>
    <row r="19" spans="1:22" ht="15.75" customHeight="1" x14ac:dyDescent="0.35">
      <c r="A19" s="83"/>
      <c r="B19" s="84"/>
      <c r="C19" s="86"/>
      <c r="D19" s="87"/>
      <c r="E19" s="87"/>
      <c r="F19" s="74"/>
      <c r="G19" s="88"/>
      <c r="H19" s="89"/>
      <c r="I19" s="89"/>
      <c r="J19" s="89"/>
      <c r="K19" s="89"/>
      <c r="L19" s="90"/>
      <c r="M19" s="91"/>
      <c r="N19" s="92"/>
      <c r="O19" s="26"/>
      <c r="P19" s="21"/>
      <c r="Q19" s="93"/>
      <c r="R19" s="93"/>
      <c r="S19" s="94"/>
      <c r="T19" s="95">
        <f t="shared" si="0"/>
        <v>0</v>
      </c>
      <c r="U19" s="96"/>
      <c r="V19" s="97"/>
    </row>
    <row r="20" spans="1:22" ht="15.75" customHeight="1" x14ac:dyDescent="0.35">
      <c r="A20" s="48"/>
      <c r="B20" s="49"/>
      <c r="C20" s="86"/>
      <c r="D20" s="87"/>
      <c r="E20" s="87"/>
      <c r="F20" s="74"/>
      <c r="G20" s="88"/>
      <c r="H20" s="89"/>
      <c r="I20" s="89"/>
      <c r="J20" s="89"/>
      <c r="K20" s="89"/>
      <c r="L20" s="90"/>
      <c r="M20" s="91"/>
      <c r="N20" s="92"/>
      <c r="O20" s="26"/>
      <c r="P20" s="21"/>
      <c r="Q20" s="93"/>
      <c r="R20" s="93"/>
      <c r="S20" s="94"/>
      <c r="T20" s="95">
        <f t="shared" si="0"/>
        <v>0</v>
      </c>
      <c r="U20" s="96"/>
      <c r="V20" s="97"/>
    </row>
    <row r="21" spans="1:22" ht="15.75" customHeight="1" x14ac:dyDescent="0.35">
      <c r="A21" s="83" t="s">
        <v>108</v>
      </c>
      <c r="B21" s="83"/>
      <c r="C21" s="86"/>
      <c r="D21" s="87"/>
      <c r="E21" s="87"/>
      <c r="F21" s="74"/>
      <c r="G21" s="88"/>
      <c r="H21" s="89"/>
      <c r="I21" s="89"/>
      <c r="J21" s="89"/>
      <c r="K21" s="89"/>
      <c r="L21" s="90"/>
      <c r="M21" s="91"/>
      <c r="N21" s="92"/>
      <c r="O21" s="26"/>
      <c r="P21" s="21"/>
      <c r="Q21" s="93"/>
      <c r="R21" s="93"/>
      <c r="S21" s="94"/>
      <c r="T21" s="95">
        <f t="shared" si="0"/>
        <v>0</v>
      </c>
      <c r="U21" s="96"/>
      <c r="V21" s="97"/>
    </row>
    <row r="22" spans="1:22" ht="15.75" customHeight="1" x14ac:dyDescent="0.35">
      <c r="A22" s="83"/>
      <c r="B22" s="83"/>
      <c r="C22" s="86"/>
      <c r="D22" s="87"/>
      <c r="E22" s="87"/>
      <c r="F22" s="74"/>
      <c r="G22" s="88"/>
      <c r="H22" s="89"/>
      <c r="I22" s="89"/>
      <c r="J22" s="89"/>
      <c r="K22" s="89"/>
      <c r="L22" s="90"/>
      <c r="M22" s="91"/>
      <c r="N22" s="92"/>
      <c r="O22" s="26"/>
      <c r="P22" s="21"/>
      <c r="Q22" s="93"/>
      <c r="R22" s="93"/>
      <c r="S22" s="94"/>
      <c r="T22" s="95">
        <f t="shared" si="0"/>
        <v>0</v>
      </c>
      <c r="U22" s="96"/>
      <c r="V22" s="97"/>
    </row>
    <row r="23" spans="1:22" ht="15.75" customHeight="1" x14ac:dyDescent="0.35">
      <c r="A23" s="83"/>
      <c r="B23" s="83"/>
      <c r="C23" s="86"/>
      <c r="D23" s="87"/>
      <c r="E23" s="87"/>
      <c r="F23" s="74"/>
      <c r="G23" s="88"/>
      <c r="H23" s="89"/>
      <c r="I23" s="89"/>
      <c r="J23" s="89"/>
      <c r="K23" s="89"/>
      <c r="L23" s="90"/>
      <c r="M23" s="91"/>
      <c r="N23" s="92"/>
      <c r="O23" s="26"/>
      <c r="P23" s="21"/>
      <c r="Q23" s="93"/>
      <c r="R23" s="93"/>
      <c r="S23" s="94"/>
      <c r="T23" s="95">
        <f t="shared" si="0"/>
        <v>0</v>
      </c>
      <c r="U23" s="96"/>
      <c r="V23" s="97"/>
    </row>
    <row r="24" spans="1:22" ht="15.75" customHeight="1" thickBot="1" x14ac:dyDescent="0.4">
      <c r="A24" s="83"/>
      <c r="B24" s="83"/>
      <c r="C24" s="112"/>
      <c r="D24" s="113"/>
      <c r="E24" s="113"/>
      <c r="F24" s="113"/>
      <c r="G24" s="114"/>
      <c r="H24" s="115"/>
      <c r="I24" s="115"/>
      <c r="J24" s="115"/>
      <c r="K24" s="115"/>
      <c r="L24" s="116"/>
      <c r="M24" s="117"/>
      <c r="N24" s="118"/>
      <c r="O24" s="27"/>
      <c r="P24" s="22"/>
      <c r="Q24" s="119"/>
      <c r="R24" s="120"/>
      <c r="S24" s="121"/>
      <c r="T24" s="122">
        <f t="shared" si="0"/>
        <v>0</v>
      </c>
      <c r="U24" s="123"/>
      <c r="V24" s="124"/>
    </row>
    <row r="25" spans="1:22" ht="15.75" customHeight="1" x14ac:dyDescent="0.35">
      <c r="A25" s="83"/>
      <c r="B25" s="83"/>
      <c r="C25" s="4"/>
      <c r="D25" s="4"/>
      <c r="E25" s="4"/>
      <c r="F25" s="4"/>
      <c r="G25" s="4"/>
      <c r="H25" s="4"/>
      <c r="I25" s="4"/>
      <c r="J25" s="4"/>
      <c r="K25" s="4"/>
      <c r="L25" s="4"/>
      <c r="M25" s="4"/>
      <c r="N25" s="4"/>
      <c r="O25" s="101" t="s">
        <v>20</v>
      </c>
      <c r="P25" s="101"/>
      <c r="Q25" s="101"/>
      <c r="R25" s="101"/>
      <c r="S25" s="101"/>
      <c r="T25" s="102">
        <f>SUM(T11:V24)</f>
        <v>0</v>
      </c>
      <c r="U25" s="103"/>
      <c r="V25" s="104"/>
    </row>
    <row r="26" spans="1:22" ht="15.75" customHeight="1" thickBot="1" x14ac:dyDescent="0.4">
      <c r="A26" s="48"/>
      <c r="B26" s="48"/>
      <c r="C26" s="4"/>
      <c r="D26" s="4"/>
      <c r="E26" s="4"/>
      <c r="F26" s="4"/>
      <c r="G26" s="4"/>
      <c r="H26" s="4"/>
      <c r="I26" s="4"/>
      <c r="J26" s="4"/>
      <c r="K26" s="4"/>
      <c r="L26" s="4"/>
      <c r="M26" s="101" t="s">
        <v>21</v>
      </c>
      <c r="N26" s="101"/>
      <c r="O26" s="101"/>
      <c r="P26" s="101"/>
      <c r="Q26" s="101"/>
      <c r="R26" s="101"/>
      <c r="S26" s="105"/>
      <c r="T26" s="106">
        <f>'Backfill Summary'!P26</f>
        <v>0</v>
      </c>
      <c r="U26" s="107"/>
      <c r="V26" s="108"/>
    </row>
    <row r="27" spans="1:22" ht="15.75" customHeight="1" thickTop="1" thickBot="1" x14ac:dyDescent="0.4">
      <c r="A27" s="48"/>
      <c r="B27" s="48"/>
      <c r="C27" s="4"/>
      <c r="D27" s="4"/>
      <c r="E27" s="4"/>
      <c r="F27" s="4"/>
      <c r="G27" s="4"/>
      <c r="H27" s="4"/>
      <c r="I27" s="4"/>
      <c r="J27" s="4"/>
      <c r="K27" s="4"/>
      <c r="L27" s="4"/>
      <c r="M27" s="4"/>
      <c r="N27" s="4"/>
      <c r="O27" s="101" t="s">
        <v>22</v>
      </c>
      <c r="P27" s="101"/>
      <c r="Q27" s="101"/>
      <c r="R27" s="101"/>
      <c r="S27" s="101"/>
      <c r="T27" s="109">
        <f>SUM(T25:V26)</f>
        <v>0</v>
      </c>
      <c r="U27" s="110"/>
      <c r="V27" s="111"/>
    </row>
    <row r="28" spans="1:22" x14ac:dyDescent="0.35">
      <c r="C28" s="4"/>
      <c r="D28" s="4"/>
      <c r="E28" s="4"/>
      <c r="F28" s="4"/>
      <c r="G28" s="4"/>
      <c r="H28" s="4"/>
      <c r="I28" s="4"/>
      <c r="J28" s="4"/>
      <c r="K28" s="4"/>
      <c r="L28" s="4"/>
      <c r="M28" s="4"/>
      <c r="N28" s="4"/>
      <c r="O28" s="4"/>
      <c r="P28" s="4"/>
      <c r="Q28" s="4"/>
      <c r="R28" s="4"/>
      <c r="S28" s="4"/>
      <c r="T28" s="4"/>
      <c r="U28" s="4"/>
      <c r="V28" s="4"/>
    </row>
    <row r="29" spans="1:22" ht="15" customHeight="1" x14ac:dyDescent="0.35">
      <c r="A29" s="33" t="s">
        <v>49</v>
      </c>
      <c r="B29" s="98" t="s">
        <v>104</v>
      </c>
      <c r="C29" s="129" t="s">
        <v>23</v>
      </c>
      <c r="D29" s="129"/>
      <c r="E29" s="129"/>
      <c r="F29" s="129"/>
      <c r="G29" s="129"/>
      <c r="H29" s="129"/>
      <c r="I29" s="129"/>
      <c r="J29" s="4"/>
      <c r="K29" s="4"/>
      <c r="L29" s="4"/>
      <c r="M29" s="4"/>
      <c r="N29" s="4"/>
      <c r="O29" s="4"/>
      <c r="P29" s="4"/>
      <c r="Q29" s="4"/>
      <c r="R29" s="4"/>
      <c r="S29" s="4"/>
      <c r="T29" s="4"/>
      <c r="U29" s="4"/>
      <c r="V29" s="4"/>
    </row>
    <row r="30" spans="1:22" x14ac:dyDescent="0.35">
      <c r="B30" s="98"/>
      <c r="C30" s="130" t="s">
        <v>24</v>
      </c>
      <c r="D30" s="130"/>
      <c r="E30" s="130"/>
      <c r="F30" s="130"/>
      <c r="G30" s="130"/>
      <c r="H30" s="130"/>
      <c r="I30" s="130"/>
      <c r="J30" s="130"/>
      <c r="K30" s="130"/>
      <c r="L30" s="130"/>
      <c r="M30" s="130"/>
      <c r="N30" s="130"/>
      <c r="O30" s="130"/>
      <c r="P30" s="130"/>
      <c r="Q30" s="130"/>
      <c r="R30" s="130"/>
      <c r="S30" s="130"/>
      <c r="T30" s="130"/>
      <c r="U30" s="130"/>
      <c r="V30" s="130"/>
    </row>
    <row r="31" spans="1:22" x14ac:dyDescent="0.35">
      <c r="B31" s="98"/>
      <c r="C31" s="130" t="s">
        <v>25</v>
      </c>
      <c r="D31" s="130"/>
      <c r="E31" s="130"/>
      <c r="F31" s="130"/>
      <c r="G31" s="130"/>
      <c r="H31" s="130"/>
      <c r="I31" s="130"/>
      <c r="J31" s="130"/>
      <c r="K31" s="130"/>
      <c r="L31" s="130"/>
      <c r="M31" s="130"/>
      <c r="N31" s="130"/>
      <c r="O31" s="130"/>
      <c r="P31" s="130"/>
      <c r="Q31" s="130"/>
      <c r="R31" s="130"/>
      <c r="S31" s="130"/>
      <c r="T31" s="130"/>
      <c r="U31" s="130"/>
      <c r="V31" s="130"/>
    </row>
    <row r="32" spans="1:22" x14ac:dyDescent="0.35">
      <c r="B32" s="98"/>
      <c r="C32" s="130" t="s">
        <v>147</v>
      </c>
      <c r="D32" s="130"/>
      <c r="E32" s="130"/>
      <c r="F32" s="130"/>
      <c r="G32" s="130"/>
      <c r="H32" s="130"/>
      <c r="I32" s="130"/>
      <c r="J32" s="130"/>
      <c r="K32" s="130"/>
      <c r="L32" s="130"/>
      <c r="M32" s="130"/>
      <c r="N32" s="130"/>
      <c r="O32" s="130"/>
      <c r="P32" s="130"/>
      <c r="Q32" s="130"/>
      <c r="R32" s="130"/>
      <c r="S32" s="130"/>
      <c r="T32" s="130"/>
      <c r="U32" s="130"/>
      <c r="V32" s="130"/>
    </row>
    <row r="33" spans="3:27" x14ac:dyDescent="0.35">
      <c r="C33" s="130" t="s">
        <v>26</v>
      </c>
      <c r="D33" s="130"/>
      <c r="E33" s="130"/>
      <c r="F33" s="130"/>
      <c r="G33" s="130"/>
      <c r="H33" s="130"/>
      <c r="I33" s="130"/>
      <c r="J33" s="130"/>
      <c r="K33" s="130"/>
      <c r="L33" s="130"/>
      <c r="M33" s="130"/>
      <c r="N33" s="130"/>
      <c r="O33" s="130"/>
      <c r="P33" s="130"/>
      <c r="Q33" s="130"/>
      <c r="R33" s="130"/>
      <c r="S33" s="130"/>
      <c r="T33" s="130"/>
      <c r="U33" s="130"/>
      <c r="V33" s="130"/>
    </row>
    <row r="34" spans="3:27" x14ac:dyDescent="0.35">
      <c r="C34" s="130" t="s">
        <v>141</v>
      </c>
      <c r="D34" s="130"/>
      <c r="E34" s="130"/>
      <c r="F34" s="130"/>
      <c r="G34" s="130"/>
      <c r="H34" s="130"/>
      <c r="I34" s="130"/>
      <c r="J34" s="130"/>
      <c r="K34" s="130"/>
      <c r="L34" s="130"/>
      <c r="M34" s="130"/>
      <c r="N34" s="130"/>
      <c r="O34" s="130"/>
      <c r="P34" s="130"/>
      <c r="Q34" s="130"/>
      <c r="R34" s="130"/>
      <c r="S34" s="130"/>
      <c r="T34" s="130"/>
      <c r="U34" s="130"/>
      <c r="V34" s="130"/>
    </row>
    <row r="35" spans="3:27" x14ac:dyDescent="0.35">
      <c r="C35" s="130" t="s">
        <v>105</v>
      </c>
      <c r="D35" s="130"/>
      <c r="E35" s="130"/>
      <c r="F35" s="130"/>
      <c r="G35" s="130"/>
      <c r="H35" s="130"/>
      <c r="I35" s="130"/>
      <c r="J35" s="130"/>
      <c r="K35" s="130"/>
      <c r="L35" s="130"/>
      <c r="M35" s="130"/>
      <c r="N35" s="130"/>
      <c r="O35" s="130"/>
      <c r="P35" s="130"/>
      <c r="Q35" s="130"/>
      <c r="R35" s="130"/>
      <c r="S35" s="130"/>
      <c r="T35" s="130"/>
      <c r="U35" s="130"/>
      <c r="V35" s="130"/>
    </row>
    <row r="36" spans="3:27" ht="17.25" customHeight="1" x14ac:dyDescent="0.35">
      <c r="C36" s="127" t="s">
        <v>27</v>
      </c>
      <c r="D36" s="127"/>
      <c r="E36" s="127"/>
      <c r="F36" s="127"/>
      <c r="G36" s="127"/>
      <c r="H36" s="127"/>
      <c r="I36" s="127"/>
      <c r="J36" s="127"/>
      <c r="K36" s="127"/>
      <c r="L36" s="127"/>
      <c r="M36" s="127"/>
      <c r="N36" s="127"/>
      <c r="O36" s="127"/>
      <c r="P36" s="127"/>
      <c r="Q36" s="127"/>
      <c r="R36" s="127"/>
      <c r="S36" s="127"/>
      <c r="T36" s="127"/>
      <c r="U36" s="127"/>
      <c r="V36" s="127"/>
    </row>
    <row r="37" spans="3:27" x14ac:dyDescent="0.35">
      <c r="C37" s="127" t="s">
        <v>144</v>
      </c>
      <c r="D37" s="127"/>
      <c r="E37" s="127"/>
      <c r="F37" s="127"/>
      <c r="G37" s="127"/>
      <c r="H37" s="127"/>
      <c r="I37" s="127"/>
      <c r="J37" s="127"/>
      <c r="K37" s="127"/>
      <c r="L37" s="127"/>
      <c r="M37" s="127"/>
      <c r="N37" s="127"/>
      <c r="O37" s="127"/>
      <c r="P37" s="127"/>
      <c r="Q37" s="127"/>
      <c r="R37" s="127"/>
      <c r="S37" s="127"/>
      <c r="T37" s="127"/>
      <c r="U37" s="127"/>
      <c r="V37" s="127"/>
    </row>
    <row r="38" spans="3:27" ht="8.15" customHeight="1" x14ac:dyDescent="0.35">
      <c r="C38" s="4"/>
      <c r="D38" s="4"/>
      <c r="E38" s="4"/>
      <c r="F38" s="4"/>
      <c r="G38" s="4"/>
      <c r="H38" s="4"/>
      <c r="I38" s="4"/>
      <c r="J38" s="4"/>
      <c r="K38" s="4"/>
      <c r="L38" s="4"/>
      <c r="M38" s="4"/>
      <c r="N38" s="4"/>
      <c r="O38" s="4"/>
      <c r="P38" s="4"/>
      <c r="Q38" s="4"/>
      <c r="R38" s="4"/>
      <c r="S38" s="4"/>
      <c r="T38" s="4"/>
      <c r="U38" s="4"/>
      <c r="V38" s="4"/>
    </row>
    <row r="39" spans="3:27" x14ac:dyDescent="0.35">
      <c r="C39" s="125" t="s">
        <v>28</v>
      </c>
      <c r="D39" s="125"/>
      <c r="E39" s="125"/>
      <c r="F39" s="125"/>
      <c r="G39" s="125"/>
      <c r="H39" s="125"/>
      <c r="I39" s="125"/>
      <c r="J39" s="125"/>
      <c r="K39" s="125"/>
      <c r="L39" s="125"/>
      <c r="M39" s="125"/>
      <c r="N39" s="125"/>
      <c r="O39" s="125"/>
      <c r="P39" s="125"/>
      <c r="Q39" s="125"/>
      <c r="R39" s="125"/>
      <c r="S39" s="125"/>
      <c r="T39" s="125"/>
      <c r="U39" s="125"/>
      <c r="V39" s="125"/>
    </row>
    <row r="40" spans="3:27" ht="7.5" customHeight="1" x14ac:dyDescent="0.35">
      <c r="C40" s="18"/>
      <c r="D40" s="18"/>
      <c r="E40" s="18"/>
      <c r="F40" s="18"/>
      <c r="G40" s="18"/>
      <c r="H40" s="18"/>
      <c r="I40" s="18"/>
      <c r="J40" s="18"/>
      <c r="K40" s="18"/>
      <c r="L40" s="18"/>
      <c r="M40" s="18"/>
      <c r="N40" s="18"/>
      <c r="O40" s="18"/>
      <c r="P40" s="18"/>
      <c r="Q40" s="18"/>
      <c r="R40" s="18"/>
      <c r="S40" s="18"/>
      <c r="T40" s="18"/>
      <c r="U40" s="18"/>
      <c r="V40" s="18"/>
    </row>
    <row r="41" spans="3:27" x14ac:dyDescent="0.35">
      <c r="C41" s="125" t="s">
        <v>120</v>
      </c>
      <c r="D41" s="125"/>
      <c r="E41" s="125"/>
      <c r="F41" s="125"/>
      <c r="G41" s="125"/>
      <c r="H41" s="125"/>
      <c r="I41" s="125"/>
      <c r="J41" s="125"/>
      <c r="K41" s="125"/>
      <c r="L41" s="125"/>
      <c r="M41" s="125"/>
      <c r="N41" s="125"/>
      <c r="O41" s="125"/>
      <c r="P41" s="125"/>
      <c r="Q41" s="125"/>
      <c r="R41" s="125"/>
      <c r="S41" s="125"/>
      <c r="T41" s="125"/>
      <c r="U41" s="125"/>
      <c r="V41" s="125"/>
      <c r="W41" s="126" t="s">
        <v>142</v>
      </c>
      <c r="X41" s="126"/>
      <c r="Y41" s="126"/>
      <c r="Z41" s="126"/>
      <c r="AA41" s="126"/>
    </row>
    <row r="42" spans="3:27" x14ac:dyDescent="0.35">
      <c r="C42" s="125" t="s">
        <v>97</v>
      </c>
      <c r="D42" s="125"/>
      <c r="E42" s="125"/>
      <c r="F42" s="125"/>
      <c r="G42" s="125"/>
      <c r="H42" s="125"/>
      <c r="I42" s="125"/>
      <c r="J42" s="125"/>
      <c r="K42" s="125"/>
      <c r="L42" s="125"/>
      <c r="M42" s="125"/>
      <c r="N42" s="125"/>
      <c r="O42" s="125"/>
      <c r="P42" s="125"/>
      <c r="Q42" s="125"/>
      <c r="R42" s="125"/>
      <c r="S42" s="125"/>
      <c r="T42" s="125"/>
      <c r="U42" s="125"/>
      <c r="V42" s="125"/>
      <c r="W42" s="126"/>
      <c r="X42" s="126"/>
      <c r="Y42" s="126"/>
      <c r="Z42" s="126"/>
      <c r="AA42" s="126"/>
    </row>
    <row r="43" spans="3:27" x14ac:dyDescent="0.35">
      <c r="C43" s="125" t="s">
        <v>98</v>
      </c>
      <c r="D43" s="125"/>
      <c r="E43" s="125"/>
      <c r="F43" s="125"/>
      <c r="G43" s="125"/>
      <c r="H43" s="125"/>
      <c r="I43" s="125"/>
      <c r="J43" s="125"/>
      <c r="K43" s="125"/>
      <c r="L43" s="125"/>
      <c r="M43" s="125"/>
      <c r="N43" s="125"/>
      <c r="O43" s="125"/>
      <c r="P43" s="125"/>
      <c r="Q43" s="125"/>
      <c r="R43" s="125"/>
      <c r="S43" s="125"/>
      <c r="T43" s="125"/>
      <c r="U43" s="125"/>
      <c r="V43" s="125"/>
      <c r="W43" s="126"/>
      <c r="X43" s="126"/>
      <c r="Y43" s="126"/>
      <c r="Z43" s="126"/>
      <c r="AA43" s="126"/>
    </row>
    <row r="44" spans="3:27" x14ac:dyDescent="0.35">
      <c r="C44" s="128" t="s">
        <v>119</v>
      </c>
      <c r="D44" s="128"/>
      <c r="E44" s="128"/>
      <c r="F44" s="128"/>
      <c r="G44" s="128"/>
      <c r="H44" s="128"/>
      <c r="I44" s="128"/>
      <c r="J44" s="128"/>
      <c r="K44" s="128"/>
      <c r="L44" s="128"/>
      <c r="M44" s="128"/>
      <c r="N44" s="128"/>
      <c r="O44" s="128"/>
      <c r="P44" s="128"/>
      <c r="Q44" s="128"/>
      <c r="R44" s="128"/>
      <c r="S44" s="128"/>
      <c r="T44" s="128"/>
      <c r="U44" s="128"/>
      <c r="V44" s="128"/>
      <c r="W44" s="126"/>
      <c r="X44" s="126"/>
      <c r="Y44" s="126"/>
      <c r="Z44" s="126"/>
      <c r="AA44" s="126"/>
    </row>
    <row r="45" spans="3:27" x14ac:dyDescent="0.35">
      <c r="C45" s="125" t="s">
        <v>29</v>
      </c>
      <c r="D45" s="125"/>
      <c r="E45" s="125"/>
      <c r="F45" s="125"/>
      <c r="G45" s="125"/>
      <c r="H45" s="125"/>
      <c r="I45" s="125"/>
      <c r="J45" s="125"/>
      <c r="K45" s="125"/>
      <c r="L45" s="125"/>
      <c r="M45" s="125"/>
      <c r="N45" s="125"/>
      <c r="O45" s="125"/>
      <c r="P45" s="125"/>
      <c r="Q45" s="125"/>
      <c r="R45" s="125"/>
      <c r="S45" s="125"/>
      <c r="T45" s="125"/>
      <c r="U45" s="125"/>
      <c r="V45" s="125"/>
      <c r="W45" s="126"/>
      <c r="X45" s="126"/>
      <c r="Y45" s="126"/>
      <c r="Z45" s="126"/>
      <c r="AA45" s="126"/>
    </row>
  </sheetData>
  <mergeCells count="132">
    <mergeCell ref="C1:V1"/>
    <mergeCell ref="C2:V2"/>
    <mergeCell ref="D3:H3"/>
    <mergeCell ref="I3:K3"/>
    <mergeCell ref="L3:V3"/>
    <mergeCell ref="C4:D4"/>
    <mergeCell ref="E4:O4"/>
    <mergeCell ref="C5:E5"/>
    <mergeCell ref="F5:L5"/>
    <mergeCell ref="N5:P5"/>
    <mergeCell ref="R5:S5"/>
    <mergeCell ref="T5:U5"/>
    <mergeCell ref="C6:G6"/>
    <mergeCell ref="H6:L6"/>
    <mergeCell ref="M6:N6"/>
    <mergeCell ref="O6:P6"/>
    <mergeCell ref="Q6:T6"/>
    <mergeCell ref="U6:V6"/>
    <mergeCell ref="C7:V7"/>
    <mergeCell ref="C8:V8"/>
    <mergeCell ref="C9:F10"/>
    <mergeCell ref="G9:L10"/>
    <mergeCell ref="M9:O9"/>
    <mergeCell ref="P9:S9"/>
    <mergeCell ref="T9:V10"/>
    <mergeCell ref="M10:N10"/>
    <mergeCell ref="Q10:S10"/>
    <mergeCell ref="C11:F11"/>
    <mergeCell ref="G11:L11"/>
    <mergeCell ref="M11:N11"/>
    <mergeCell ref="Q11:S11"/>
    <mergeCell ref="T11:V11"/>
    <mergeCell ref="C12:F12"/>
    <mergeCell ref="G12:L12"/>
    <mergeCell ref="M12:N12"/>
    <mergeCell ref="Q12:S12"/>
    <mergeCell ref="T12:V12"/>
    <mergeCell ref="C13:F13"/>
    <mergeCell ref="G13:L13"/>
    <mergeCell ref="M13:N13"/>
    <mergeCell ref="Q13:S13"/>
    <mergeCell ref="T13:V13"/>
    <mergeCell ref="C14:F14"/>
    <mergeCell ref="G14:L14"/>
    <mergeCell ref="M14:N14"/>
    <mergeCell ref="Q14:S14"/>
    <mergeCell ref="T14:V14"/>
    <mergeCell ref="C15:F15"/>
    <mergeCell ref="G15:L15"/>
    <mergeCell ref="M15:N15"/>
    <mergeCell ref="Q15:S15"/>
    <mergeCell ref="T15:V15"/>
    <mergeCell ref="C16:F16"/>
    <mergeCell ref="G16:L16"/>
    <mergeCell ref="M16:N16"/>
    <mergeCell ref="Q16:S16"/>
    <mergeCell ref="T16:V16"/>
    <mergeCell ref="T20:V20"/>
    <mergeCell ref="C17:F17"/>
    <mergeCell ref="G17:L17"/>
    <mergeCell ref="M17:N17"/>
    <mergeCell ref="Q17:S17"/>
    <mergeCell ref="T17:V17"/>
    <mergeCell ref="C18:F18"/>
    <mergeCell ref="G18:L18"/>
    <mergeCell ref="M18:N18"/>
    <mergeCell ref="Q18:S18"/>
    <mergeCell ref="T18:V18"/>
    <mergeCell ref="C45:V45"/>
    <mergeCell ref="W41:AA45"/>
    <mergeCell ref="C37:V37"/>
    <mergeCell ref="C39:V39"/>
    <mergeCell ref="C41:V41"/>
    <mergeCell ref="C42:V42"/>
    <mergeCell ref="C43:V43"/>
    <mergeCell ref="C44:V44"/>
    <mergeCell ref="C29:I29"/>
    <mergeCell ref="C30:V30"/>
    <mergeCell ref="C31:V31"/>
    <mergeCell ref="C32:V32"/>
    <mergeCell ref="C33:V33"/>
    <mergeCell ref="C34:V34"/>
    <mergeCell ref="C35:V35"/>
    <mergeCell ref="C36:V36"/>
    <mergeCell ref="B29:B32"/>
    <mergeCell ref="X1:AF1"/>
    <mergeCell ref="X2:AF2"/>
    <mergeCell ref="O25:S25"/>
    <mergeCell ref="T25:V25"/>
    <mergeCell ref="M26:S26"/>
    <mergeCell ref="T26:V26"/>
    <mergeCell ref="O27:S27"/>
    <mergeCell ref="T27:V27"/>
    <mergeCell ref="C23:F23"/>
    <mergeCell ref="G23:L23"/>
    <mergeCell ref="M23:N23"/>
    <mergeCell ref="Q23:S23"/>
    <mergeCell ref="T23:V23"/>
    <mergeCell ref="C24:F24"/>
    <mergeCell ref="G24:L24"/>
    <mergeCell ref="M24:N24"/>
    <mergeCell ref="Q24:S24"/>
    <mergeCell ref="T24:V24"/>
    <mergeCell ref="C21:F21"/>
    <mergeCell ref="G21:L21"/>
    <mergeCell ref="M21:N21"/>
    <mergeCell ref="Q21:S21"/>
    <mergeCell ref="T21:V21"/>
    <mergeCell ref="A2:B2"/>
    <mergeCell ref="T4:V4"/>
    <mergeCell ref="P4:S4"/>
    <mergeCell ref="X10:AF10"/>
    <mergeCell ref="X11:AF11"/>
    <mergeCell ref="A6:B8"/>
    <mergeCell ref="A10:B13"/>
    <mergeCell ref="A15:B19"/>
    <mergeCell ref="A21:B25"/>
    <mergeCell ref="B3:B5"/>
    <mergeCell ref="C22:F22"/>
    <mergeCell ref="G22:L22"/>
    <mergeCell ref="M22:N22"/>
    <mergeCell ref="Q22:S22"/>
    <mergeCell ref="T22:V22"/>
    <mergeCell ref="C19:F19"/>
    <mergeCell ref="G19:L19"/>
    <mergeCell ref="M19:N19"/>
    <mergeCell ref="Q19:S19"/>
    <mergeCell ref="T19:V19"/>
    <mergeCell ref="C20:F20"/>
    <mergeCell ref="G20:L20"/>
    <mergeCell ref="M20:N20"/>
    <mergeCell ref="Q20:S20"/>
  </mergeCells>
  <pageMargins left="0.7" right="0.7" top="0.75" bottom="0.75" header="0.3" footer="0.3"/>
  <pageSetup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42"/>
  <sheetViews>
    <sheetView showGridLines="0" view="pageBreakPreview" zoomScaleNormal="100" zoomScaleSheetLayoutView="100" workbookViewId="0">
      <selection activeCell="C35" sqref="C35:R35"/>
    </sheetView>
  </sheetViews>
  <sheetFormatPr defaultRowHeight="14.5" x14ac:dyDescent="0.35"/>
  <cols>
    <col min="2" max="2" width="5.1796875" bestFit="1" customWidth="1"/>
    <col min="3" max="3" width="2.54296875" customWidth="1"/>
    <col min="4" max="4" width="0.7265625" customWidth="1"/>
    <col min="5" max="5" width="2.7265625" customWidth="1"/>
    <col min="6" max="6" width="2.453125" customWidth="1"/>
    <col min="7" max="7" width="4.26953125" customWidth="1"/>
    <col min="8" max="8" width="7" customWidth="1"/>
    <col min="9" max="9" width="5.7265625" customWidth="1"/>
    <col min="10" max="10" width="1.7265625" customWidth="1"/>
    <col min="11" max="11" width="9.453125" customWidth="1"/>
    <col min="12" max="12" width="4.81640625" customWidth="1"/>
    <col min="13" max="13" width="4.26953125" customWidth="1"/>
    <col min="14" max="15" width="10.453125" customWidth="1"/>
    <col min="16" max="16" width="1.7265625" customWidth="1"/>
    <col min="17" max="17" width="7" customWidth="1"/>
  </cols>
  <sheetData>
    <row r="1" spans="2:18" ht="21" x14ac:dyDescent="0.35">
      <c r="B1" s="169" t="s">
        <v>0</v>
      </c>
      <c r="C1" s="169"/>
      <c r="D1" s="169"/>
      <c r="E1" s="169"/>
      <c r="F1" s="169"/>
      <c r="G1" s="169"/>
      <c r="H1" s="169"/>
      <c r="I1" s="169"/>
      <c r="J1" s="169"/>
      <c r="K1" s="169"/>
      <c r="L1" s="169"/>
      <c r="M1" s="169"/>
      <c r="N1" s="169"/>
      <c r="O1" s="169"/>
      <c r="P1" s="169"/>
      <c r="Q1" s="169"/>
      <c r="R1" s="169"/>
    </row>
    <row r="2" spans="2:18" ht="21" x14ac:dyDescent="0.35">
      <c r="B2" s="169" t="s">
        <v>30</v>
      </c>
      <c r="C2" s="169"/>
      <c r="D2" s="169"/>
      <c r="E2" s="169"/>
      <c r="F2" s="169"/>
      <c r="G2" s="169"/>
      <c r="H2" s="169"/>
      <c r="I2" s="169"/>
      <c r="J2" s="169"/>
      <c r="K2" s="169"/>
      <c r="L2" s="169"/>
      <c r="M2" s="169"/>
      <c r="N2" s="169"/>
      <c r="O2" s="169"/>
      <c r="P2" s="169"/>
      <c r="Q2" s="169"/>
      <c r="R2" s="169"/>
    </row>
    <row r="3" spans="2:18" ht="7.5" customHeight="1" thickBot="1" x14ac:dyDescent="0.4">
      <c r="B3" s="195"/>
      <c r="C3" s="195"/>
      <c r="D3" s="195"/>
      <c r="E3" s="195"/>
      <c r="F3" s="195"/>
      <c r="G3" s="195"/>
      <c r="H3" s="195"/>
      <c r="I3" s="195"/>
      <c r="J3" s="195"/>
      <c r="K3" s="195"/>
      <c r="L3" s="195"/>
      <c r="M3" s="195"/>
      <c r="N3" s="195"/>
      <c r="O3" s="195"/>
      <c r="P3" s="195"/>
      <c r="Q3" s="195"/>
      <c r="R3" s="195"/>
    </row>
    <row r="4" spans="2:18" ht="15" thickBot="1" x14ac:dyDescent="0.4">
      <c r="B4" s="154" t="s">
        <v>31</v>
      </c>
      <c r="C4" s="155"/>
      <c r="D4" s="155"/>
      <c r="E4" s="155"/>
      <c r="F4" s="155"/>
      <c r="G4" s="155"/>
      <c r="H4" s="155"/>
      <c r="I4" s="155"/>
      <c r="J4" s="155"/>
      <c r="K4" s="155"/>
      <c r="L4" s="155"/>
      <c r="M4" s="155"/>
      <c r="N4" s="155"/>
      <c r="O4" s="155"/>
      <c r="P4" s="155"/>
      <c r="Q4" s="155"/>
      <c r="R4" s="156"/>
    </row>
    <row r="5" spans="2:18" x14ac:dyDescent="0.35">
      <c r="B5" s="157" t="s">
        <v>13</v>
      </c>
      <c r="C5" s="158"/>
      <c r="D5" s="158"/>
      <c r="E5" s="159"/>
      <c r="F5" s="198" t="s">
        <v>32</v>
      </c>
      <c r="G5" s="199"/>
      <c r="H5" s="199"/>
      <c r="I5" s="199"/>
      <c r="J5" s="199"/>
      <c r="K5" s="199"/>
      <c r="L5" s="199"/>
      <c r="M5" s="200"/>
      <c r="N5" s="37" t="s">
        <v>15</v>
      </c>
      <c r="O5" s="38" t="s">
        <v>33</v>
      </c>
      <c r="P5" s="196" t="s">
        <v>17</v>
      </c>
      <c r="Q5" s="196"/>
      <c r="R5" s="197"/>
    </row>
    <row r="6" spans="2:18" ht="15.75" customHeight="1" x14ac:dyDescent="0.35">
      <c r="B6" s="131"/>
      <c r="C6" s="132"/>
      <c r="D6" s="132"/>
      <c r="E6" s="132"/>
      <c r="F6" s="192"/>
      <c r="G6" s="193"/>
      <c r="H6" s="193"/>
      <c r="I6" s="193"/>
      <c r="J6" s="193"/>
      <c r="K6" s="193"/>
      <c r="L6" s="193"/>
      <c r="M6" s="194"/>
      <c r="N6" s="51"/>
      <c r="O6" s="54"/>
      <c r="P6" s="144">
        <f>N6*O6</f>
        <v>0</v>
      </c>
      <c r="Q6" s="144"/>
      <c r="R6" s="145"/>
    </row>
    <row r="7" spans="2:18" ht="15.75" customHeight="1" x14ac:dyDescent="0.35">
      <c r="B7" s="86"/>
      <c r="C7" s="87"/>
      <c r="D7" s="87"/>
      <c r="E7" s="74"/>
      <c r="F7" s="133"/>
      <c r="G7" s="134"/>
      <c r="H7" s="134"/>
      <c r="I7" s="134"/>
      <c r="J7" s="134"/>
      <c r="K7" s="134"/>
      <c r="L7" s="134"/>
      <c r="M7" s="135"/>
      <c r="N7" s="52"/>
      <c r="O7" s="55"/>
      <c r="P7" s="95">
        <f t="shared" ref="P7:P25" si="0">N7*O7</f>
        <v>0</v>
      </c>
      <c r="Q7" s="96"/>
      <c r="R7" s="97"/>
    </row>
    <row r="8" spans="2:18" ht="15.75" customHeight="1" x14ac:dyDescent="0.35">
      <c r="B8" s="86"/>
      <c r="C8" s="87"/>
      <c r="D8" s="87"/>
      <c r="E8" s="74"/>
      <c r="F8" s="133"/>
      <c r="G8" s="134"/>
      <c r="H8" s="134"/>
      <c r="I8" s="134"/>
      <c r="J8" s="134"/>
      <c r="K8" s="134"/>
      <c r="L8" s="134"/>
      <c r="M8" s="135"/>
      <c r="N8" s="52"/>
      <c r="O8" s="55"/>
      <c r="P8" s="95">
        <f t="shared" si="0"/>
        <v>0</v>
      </c>
      <c r="Q8" s="96"/>
      <c r="R8" s="97"/>
    </row>
    <row r="9" spans="2:18" ht="15.75" customHeight="1" x14ac:dyDescent="0.35">
      <c r="B9" s="86"/>
      <c r="C9" s="87"/>
      <c r="D9" s="87"/>
      <c r="E9" s="74"/>
      <c r="F9" s="133"/>
      <c r="G9" s="134"/>
      <c r="H9" s="134"/>
      <c r="I9" s="134"/>
      <c r="J9" s="134"/>
      <c r="K9" s="134"/>
      <c r="L9" s="134"/>
      <c r="M9" s="135"/>
      <c r="N9" s="52"/>
      <c r="O9" s="55"/>
      <c r="P9" s="95">
        <f t="shared" si="0"/>
        <v>0</v>
      </c>
      <c r="Q9" s="96"/>
      <c r="R9" s="97"/>
    </row>
    <row r="10" spans="2:18" ht="15.75" customHeight="1" x14ac:dyDescent="0.35">
      <c r="B10" s="86"/>
      <c r="C10" s="87"/>
      <c r="D10" s="87"/>
      <c r="E10" s="74"/>
      <c r="F10" s="133"/>
      <c r="G10" s="134"/>
      <c r="H10" s="134"/>
      <c r="I10" s="134"/>
      <c r="J10" s="134"/>
      <c r="K10" s="134"/>
      <c r="L10" s="134"/>
      <c r="M10" s="135"/>
      <c r="N10" s="52"/>
      <c r="O10" s="56"/>
      <c r="P10" s="95">
        <f t="shared" si="0"/>
        <v>0</v>
      </c>
      <c r="Q10" s="96"/>
      <c r="R10" s="97"/>
    </row>
    <row r="11" spans="2:18" ht="15.75" customHeight="1" x14ac:dyDescent="0.35">
      <c r="B11" s="86"/>
      <c r="C11" s="87"/>
      <c r="D11" s="87"/>
      <c r="E11" s="74"/>
      <c r="F11" s="133"/>
      <c r="G11" s="134"/>
      <c r="H11" s="134"/>
      <c r="I11" s="134"/>
      <c r="J11" s="134"/>
      <c r="K11" s="134"/>
      <c r="L11" s="134"/>
      <c r="M11" s="135"/>
      <c r="N11" s="52"/>
      <c r="O11" s="57"/>
      <c r="P11" s="95">
        <f t="shared" si="0"/>
        <v>0</v>
      </c>
      <c r="Q11" s="96"/>
      <c r="R11" s="97"/>
    </row>
    <row r="12" spans="2:18" ht="15.75" customHeight="1" x14ac:dyDescent="0.35">
      <c r="B12" s="86"/>
      <c r="C12" s="87"/>
      <c r="D12" s="87"/>
      <c r="E12" s="74"/>
      <c r="F12" s="133"/>
      <c r="G12" s="134"/>
      <c r="H12" s="134"/>
      <c r="I12" s="134"/>
      <c r="J12" s="134"/>
      <c r="K12" s="134"/>
      <c r="L12" s="134"/>
      <c r="M12" s="135"/>
      <c r="N12" s="52"/>
      <c r="O12" s="56"/>
      <c r="P12" s="95">
        <f t="shared" si="0"/>
        <v>0</v>
      </c>
      <c r="Q12" s="96"/>
      <c r="R12" s="97"/>
    </row>
    <row r="13" spans="2:18" ht="15.75" customHeight="1" x14ac:dyDescent="0.35">
      <c r="B13" s="86"/>
      <c r="C13" s="87"/>
      <c r="D13" s="87"/>
      <c r="E13" s="74"/>
      <c r="F13" s="133"/>
      <c r="G13" s="134"/>
      <c r="H13" s="134"/>
      <c r="I13" s="134"/>
      <c r="J13" s="134"/>
      <c r="K13" s="134"/>
      <c r="L13" s="134"/>
      <c r="M13" s="135"/>
      <c r="N13" s="52"/>
      <c r="O13" s="56"/>
      <c r="P13" s="95">
        <f t="shared" si="0"/>
        <v>0</v>
      </c>
      <c r="Q13" s="96"/>
      <c r="R13" s="97"/>
    </row>
    <row r="14" spans="2:18" ht="15.75" customHeight="1" x14ac:dyDescent="0.35">
      <c r="B14" s="86"/>
      <c r="C14" s="87"/>
      <c r="D14" s="87"/>
      <c r="E14" s="74"/>
      <c r="F14" s="133"/>
      <c r="G14" s="134"/>
      <c r="H14" s="134"/>
      <c r="I14" s="134"/>
      <c r="J14" s="134"/>
      <c r="K14" s="134"/>
      <c r="L14" s="134"/>
      <c r="M14" s="135"/>
      <c r="N14" s="52"/>
      <c r="O14" s="57"/>
      <c r="P14" s="95">
        <f t="shared" si="0"/>
        <v>0</v>
      </c>
      <c r="Q14" s="96"/>
      <c r="R14" s="97"/>
    </row>
    <row r="15" spans="2:18" ht="15.75" customHeight="1" x14ac:dyDescent="0.35">
      <c r="B15" s="86"/>
      <c r="C15" s="87"/>
      <c r="D15" s="87"/>
      <c r="E15" s="74"/>
      <c r="F15" s="133"/>
      <c r="G15" s="134"/>
      <c r="H15" s="134"/>
      <c r="I15" s="134"/>
      <c r="J15" s="134"/>
      <c r="K15" s="134"/>
      <c r="L15" s="134"/>
      <c r="M15" s="135"/>
      <c r="N15" s="52"/>
      <c r="O15" s="56"/>
      <c r="P15" s="95">
        <f t="shared" si="0"/>
        <v>0</v>
      </c>
      <c r="Q15" s="96"/>
      <c r="R15" s="97"/>
    </row>
    <row r="16" spans="2:18" ht="15.75" customHeight="1" x14ac:dyDescent="0.35">
      <c r="B16" s="86"/>
      <c r="C16" s="87"/>
      <c r="D16" s="87"/>
      <c r="E16" s="74"/>
      <c r="F16" s="133"/>
      <c r="G16" s="134"/>
      <c r="H16" s="134"/>
      <c r="I16" s="134"/>
      <c r="J16" s="134"/>
      <c r="K16" s="134"/>
      <c r="L16" s="134"/>
      <c r="M16" s="135"/>
      <c r="N16" s="52"/>
      <c r="O16" s="57"/>
      <c r="P16" s="95">
        <f t="shared" si="0"/>
        <v>0</v>
      </c>
      <c r="Q16" s="96"/>
      <c r="R16" s="97"/>
    </row>
    <row r="17" spans="2:18" ht="15.75" customHeight="1" x14ac:dyDescent="0.35">
      <c r="B17" s="86"/>
      <c r="C17" s="87"/>
      <c r="D17" s="87"/>
      <c r="E17" s="74"/>
      <c r="F17" s="133"/>
      <c r="G17" s="134"/>
      <c r="H17" s="134"/>
      <c r="I17" s="134"/>
      <c r="J17" s="134"/>
      <c r="K17" s="134"/>
      <c r="L17" s="134"/>
      <c r="M17" s="135"/>
      <c r="N17" s="52"/>
      <c r="O17" s="55"/>
      <c r="P17" s="95">
        <f t="shared" si="0"/>
        <v>0</v>
      </c>
      <c r="Q17" s="96"/>
      <c r="R17" s="97"/>
    </row>
    <row r="18" spans="2:18" ht="15.75" customHeight="1" x14ac:dyDescent="0.35">
      <c r="B18" s="86"/>
      <c r="C18" s="87"/>
      <c r="D18" s="87"/>
      <c r="E18" s="74"/>
      <c r="F18" s="133"/>
      <c r="G18" s="134"/>
      <c r="H18" s="134"/>
      <c r="I18" s="134"/>
      <c r="J18" s="134"/>
      <c r="K18" s="134"/>
      <c r="L18" s="134"/>
      <c r="M18" s="135"/>
      <c r="N18" s="52"/>
      <c r="O18" s="56"/>
      <c r="P18" s="95">
        <f t="shared" si="0"/>
        <v>0</v>
      </c>
      <c r="Q18" s="96"/>
      <c r="R18" s="97"/>
    </row>
    <row r="19" spans="2:18" ht="15.75" customHeight="1" x14ac:dyDescent="0.35">
      <c r="B19" s="86"/>
      <c r="C19" s="87"/>
      <c r="D19" s="87"/>
      <c r="E19" s="74"/>
      <c r="F19" s="133"/>
      <c r="G19" s="134"/>
      <c r="H19" s="134"/>
      <c r="I19" s="134"/>
      <c r="J19" s="134"/>
      <c r="K19" s="134"/>
      <c r="L19" s="134"/>
      <c r="M19" s="135"/>
      <c r="N19" s="52"/>
      <c r="O19" s="57"/>
      <c r="P19" s="95">
        <f t="shared" si="0"/>
        <v>0</v>
      </c>
      <c r="Q19" s="96"/>
      <c r="R19" s="97"/>
    </row>
    <row r="20" spans="2:18" ht="15.75" customHeight="1" x14ac:dyDescent="0.35">
      <c r="B20" s="86"/>
      <c r="C20" s="87"/>
      <c r="D20" s="87"/>
      <c r="E20" s="74"/>
      <c r="F20" s="133"/>
      <c r="G20" s="134"/>
      <c r="H20" s="134"/>
      <c r="I20" s="134"/>
      <c r="J20" s="134"/>
      <c r="K20" s="134"/>
      <c r="L20" s="134"/>
      <c r="M20" s="135"/>
      <c r="N20" s="52"/>
      <c r="O20" s="55"/>
      <c r="P20" s="95">
        <f t="shared" si="0"/>
        <v>0</v>
      </c>
      <c r="Q20" s="96"/>
      <c r="R20" s="97"/>
    </row>
    <row r="21" spans="2:18" ht="15.75" customHeight="1" x14ac:dyDescent="0.35">
      <c r="B21" s="86"/>
      <c r="C21" s="87"/>
      <c r="D21" s="87"/>
      <c r="E21" s="74"/>
      <c r="F21" s="133"/>
      <c r="G21" s="134"/>
      <c r="H21" s="134"/>
      <c r="I21" s="134"/>
      <c r="J21" s="134"/>
      <c r="K21" s="134"/>
      <c r="L21" s="134"/>
      <c r="M21" s="135"/>
      <c r="N21" s="52"/>
      <c r="O21" s="56"/>
      <c r="P21" s="95">
        <f t="shared" si="0"/>
        <v>0</v>
      </c>
      <c r="Q21" s="96"/>
      <c r="R21" s="97"/>
    </row>
    <row r="22" spans="2:18" ht="15.75" customHeight="1" x14ac:dyDescent="0.35">
      <c r="B22" s="86"/>
      <c r="C22" s="87"/>
      <c r="D22" s="87"/>
      <c r="E22" s="74"/>
      <c r="F22" s="133"/>
      <c r="G22" s="134"/>
      <c r="H22" s="134"/>
      <c r="I22" s="134"/>
      <c r="J22" s="134"/>
      <c r="K22" s="134"/>
      <c r="L22" s="134"/>
      <c r="M22" s="135"/>
      <c r="N22" s="52"/>
      <c r="O22" s="56"/>
      <c r="P22" s="95">
        <f t="shared" si="0"/>
        <v>0</v>
      </c>
      <c r="Q22" s="96"/>
      <c r="R22" s="97"/>
    </row>
    <row r="23" spans="2:18" ht="15.75" customHeight="1" x14ac:dyDescent="0.35">
      <c r="B23" s="86"/>
      <c r="C23" s="87"/>
      <c r="D23" s="87"/>
      <c r="E23" s="74"/>
      <c r="F23" s="133"/>
      <c r="G23" s="134"/>
      <c r="H23" s="134"/>
      <c r="I23" s="134"/>
      <c r="J23" s="134"/>
      <c r="K23" s="134"/>
      <c r="L23" s="134"/>
      <c r="M23" s="135"/>
      <c r="N23" s="52"/>
      <c r="O23" s="56"/>
      <c r="P23" s="95">
        <f t="shared" si="0"/>
        <v>0</v>
      </c>
      <c r="Q23" s="96"/>
      <c r="R23" s="97"/>
    </row>
    <row r="24" spans="2:18" ht="15.75" customHeight="1" x14ac:dyDescent="0.35">
      <c r="B24" s="86"/>
      <c r="C24" s="87"/>
      <c r="D24" s="87"/>
      <c r="E24" s="74"/>
      <c r="F24" s="133"/>
      <c r="G24" s="134"/>
      <c r="H24" s="134"/>
      <c r="I24" s="134"/>
      <c r="J24" s="134"/>
      <c r="K24" s="134"/>
      <c r="L24" s="134"/>
      <c r="M24" s="135"/>
      <c r="N24" s="52"/>
      <c r="O24" s="58"/>
      <c r="P24" s="95">
        <f t="shared" si="0"/>
        <v>0</v>
      </c>
      <c r="Q24" s="96"/>
      <c r="R24" s="97"/>
    </row>
    <row r="25" spans="2:18" ht="15.75" customHeight="1" thickBot="1" x14ac:dyDescent="0.4">
      <c r="B25" s="112"/>
      <c r="C25" s="113"/>
      <c r="D25" s="113"/>
      <c r="E25" s="113"/>
      <c r="F25" s="189"/>
      <c r="G25" s="190"/>
      <c r="H25" s="190"/>
      <c r="I25" s="190"/>
      <c r="J25" s="190"/>
      <c r="K25" s="190"/>
      <c r="L25" s="190"/>
      <c r="M25" s="191"/>
      <c r="N25" s="53"/>
      <c r="O25" s="59"/>
      <c r="P25" s="186">
        <f t="shared" si="0"/>
        <v>0</v>
      </c>
      <c r="Q25" s="187"/>
      <c r="R25" s="188"/>
    </row>
    <row r="26" spans="2:18" ht="15.75" customHeight="1" thickBot="1" x14ac:dyDescent="0.4">
      <c r="B26" s="184" t="s">
        <v>34</v>
      </c>
      <c r="C26" s="184"/>
      <c r="D26" s="184"/>
      <c r="E26" s="184"/>
      <c r="F26" s="184"/>
      <c r="G26" s="184"/>
      <c r="H26" s="184"/>
      <c r="I26" s="184"/>
      <c r="J26" s="184"/>
      <c r="K26" s="184"/>
      <c r="L26" s="184"/>
      <c r="M26" s="184"/>
      <c r="N26" s="184"/>
      <c r="O26" s="185"/>
      <c r="P26" s="180">
        <f>SUM(P6:R25)</f>
        <v>0</v>
      </c>
      <c r="Q26" s="181"/>
      <c r="R26" s="182"/>
    </row>
    <row r="27" spans="2:18" x14ac:dyDescent="0.35">
      <c r="B27" s="129" t="s">
        <v>35</v>
      </c>
      <c r="C27" s="129"/>
      <c r="D27" s="129"/>
      <c r="E27" s="129"/>
      <c r="F27" s="129"/>
      <c r="G27" s="129"/>
      <c r="H27" s="129"/>
      <c r="I27" s="129"/>
      <c r="J27" s="129"/>
      <c r="K27" s="129"/>
      <c r="L27" s="129"/>
      <c r="M27" s="129"/>
      <c r="N27" s="129"/>
      <c r="O27" s="129"/>
      <c r="P27" s="129"/>
      <c r="Q27" s="129"/>
      <c r="R27" s="129"/>
    </row>
    <row r="28" spans="2:18" ht="8.15" customHeight="1" x14ac:dyDescent="0.35">
      <c r="B28" s="4"/>
      <c r="C28" s="4"/>
      <c r="D28" s="4"/>
      <c r="E28" s="4"/>
      <c r="F28" s="4"/>
      <c r="G28" s="4"/>
      <c r="H28" s="4"/>
      <c r="I28" s="4"/>
      <c r="J28" s="4"/>
      <c r="K28" s="4"/>
      <c r="L28" s="4"/>
      <c r="M28" s="4"/>
      <c r="N28" s="4"/>
      <c r="O28" s="4"/>
      <c r="P28" s="4"/>
      <c r="Q28" s="4"/>
      <c r="R28" s="4"/>
    </row>
    <row r="29" spans="2:18" x14ac:dyDescent="0.35">
      <c r="B29" s="127" t="s">
        <v>27</v>
      </c>
      <c r="C29" s="127"/>
      <c r="D29" s="127"/>
      <c r="E29" s="127"/>
      <c r="F29" s="127"/>
      <c r="G29" s="127"/>
      <c r="H29" s="127"/>
      <c r="I29" s="127"/>
      <c r="J29" s="127"/>
      <c r="K29" s="127"/>
      <c r="L29" s="127"/>
      <c r="M29" s="127"/>
      <c r="N29" s="127"/>
      <c r="O29" s="127"/>
      <c r="P29" s="127"/>
      <c r="Q29" s="127"/>
      <c r="R29" s="127"/>
    </row>
    <row r="30" spans="2:18" ht="8.15" customHeight="1" x14ac:dyDescent="0.35">
      <c r="B30" s="4"/>
      <c r="C30" s="4"/>
      <c r="D30" s="4"/>
      <c r="E30" s="4"/>
      <c r="F30" s="4"/>
      <c r="G30" s="4"/>
      <c r="H30" s="4"/>
      <c r="I30" s="4"/>
      <c r="J30" s="4"/>
      <c r="K30" s="4"/>
      <c r="L30" s="4"/>
      <c r="M30" s="4"/>
      <c r="N30" s="4"/>
      <c r="O30" s="4"/>
      <c r="P30" s="4"/>
      <c r="Q30" s="4"/>
      <c r="R30" s="4"/>
    </row>
    <row r="31" spans="2:18" x14ac:dyDescent="0.35">
      <c r="B31" s="183" t="s">
        <v>36</v>
      </c>
      <c r="C31" s="183"/>
      <c r="D31" s="183"/>
      <c r="E31" s="183"/>
      <c r="F31" s="183"/>
      <c r="G31" s="183"/>
      <c r="H31" s="183"/>
      <c r="I31" s="183"/>
      <c r="J31" s="183"/>
      <c r="K31" s="183"/>
      <c r="L31" s="183"/>
      <c r="M31" s="183"/>
      <c r="N31" s="183"/>
      <c r="O31" s="183"/>
      <c r="P31" s="183"/>
      <c r="Q31" s="183"/>
      <c r="R31" s="183"/>
    </row>
    <row r="32" spans="2:18" ht="29.25" customHeight="1" x14ac:dyDescent="0.35">
      <c r="B32" s="13" t="s">
        <v>37</v>
      </c>
      <c r="C32" s="177" t="s">
        <v>38</v>
      </c>
      <c r="D32" s="177"/>
      <c r="E32" s="177"/>
      <c r="F32" s="177"/>
      <c r="G32" s="177"/>
      <c r="H32" s="177"/>
      <c r="I32" s="177"/>
      <c r="J32" s="177"/>
      <c r="K32" s="177"/>
      <c r="L32" s="177"/>
      <c r="M32" s="177"/>
      <c r="N32" s="177"/>
      <c r="O32" s="177"/>
      <c r="P32" s="177"/>
      <c r="Q32" s="177"/>
      <c r="R32" s="177"/>
    </row>
    <row r="33" spans="2:18" ht="27.75" customHeight="1" x14ac:dyDescent="0.35">
      <c r="B33" s="13" t="s">
        <v>39</v>
      </c>
      <c r="C33" s="176" t="s">
        <v>40</v>
      </c>
      <c r="D33" s="176"/>
      <c r="E33" s="176"/>
      <c r="F33" s="176"/>
      <c r="G33" s="176"/>
      <c r="H33" s="176"/>
      <c r="I33" s="176"/>
      <c r="J33" s="176"/>
      <c r="K33" s="176"/>
      <c r="L33" s="176"/>
      <c r="M33" s="176"/>
      <c r="N33" s="176"/>
      <c r="O33" s="176"/>
      <c r="P33" s="176"/>
      <c r="Q33" s="176"/>
      <c r="R33" s="176"/>
    </row>
    <row r="34" spans="2:18" ht="8.15" customHeight="1" x14ac:dyDescent="0.35">
      <c r="B34" s="13"/>
      <c r="C34" s="14"/>
      <c r="D34" s="14"/>
      <c r="E34" s="14"/>
      <c r="F34" s="14"/>
      <c r="G34" s="14"/>
      <c r="H34" s="14"/>
      <c r="I34" s="14"/>
      <c r="J34" s="14"/>
      <c r="K34" s="14"/>
      <c r="L34" s="14"/>
      <c r="M34" s="14"/>
      <c r="N34" s="14"/>
      <c r="O34" s="14"/>
      <c r="P34" s="14"/>
      <c r="Q34" s="14"/>
      <c r="R34" s="14"/>
    </row>
    <row r="35" spans="2:18" ht="29.25" customHeight="1" x14ac:dyDescent="0.35">
      <c r="B35" s="13" t="s">
        <v>37</v>
      </c>
      <c r="C35" s="177" t="s">
        <v>41</v>
      </c>
      <c r="D35" s="177"/>
      <c r="E35" s="177"/>
      <c r="F35" s="177"/>
      <c r="G35" s="177"/>
      <c r="H35" s="177"/>
      <c r="I35" s="177"/>
      <c r="J35" s="177"/>
      <c r="K35" s="177"/>
      <c r="L35" s="177"/>
      <c r="M35" s="177"/>
      <c r="N35" s="177"/>
      <c r="O35" s="177"/>
      <c r="P35" s="177"/>
      <c r="Q35" s="177"/>
      <c r="R35" s="177"/>
    </row>
    <row r="36" spans="2:18" ht="44.25" customHeight="1" x14ac:dyDescent="0.35">
      <c r="B36" s="13" t="s">
        <v>39</v>
      </c>
      <c r="C36" s="176" t="s">
        <v>42</v>
      </c>
      <c r="D36" s="176"/>
      <c r="E36" s="176"/>
      <c r="F36" s="176"/>
      <c r="G36" s="176"/>
      <c r="H36" s="176"/>
      <c r="I36" s="176"/>
      <c r="J36" s="176"/>
      <c r="K36" s="176"/>
      <c r="L36" s="176"/>
      <c r="M36" s="176"/>
      <c r="N36" s="176"/>
      <c r="O36" s="176"/>
      <c r="P36" s="176"/>
      <c r="Q36" s="176"/>
      <c r="R36" s="176"/>
    </row>
    <row r="37" spans="2:18" ht="8.15" customHeight="1" x14ac:dyDescent="0.35">
      <c r="B37" s="13"/>
      <c r="C37" s="14"/>
      <c r="D37" s="14"/>
      <c r="E37" s="14"/>
      <c r="F37" s="14"/>
      <c r="G37" s="14"/>
      <c r="H37" s="14"/>
      <c r="I37" s="14"/>
      <c r="J37" s="14"/>
      <c r="K37" s="14"/>
      <c r="L37" s="14"/>
      <c r="M37" s="14"/>
      <c r="N37" s="14"/>
      <c r="O37" s="14"/>
      <c r="P37" s="14"/>
      <c r="Q37" s="14"/>
      <c r="R37" s="14"/>
    </row>
    <row r="38" spans="2:18" x14ac:dyDescent="0.35">
      <c r="B38" s="13" t="s">
        <v>37</v>
      </c>
      <c r="C38" s="178" t="s">
        <v>43</v>
      </c>
      <c r="D38" s="178"/>
      <c r="E38" s="178"/>
      <c r="F38" s="178"/>
      <c r="G38" s="178"/>
      <c r="H38" s="178"/>
      <c r="I38" s="178"/>
      <c r="J38" s="178"/>
      <c r="K38" s="178"/>
      <c r="L38" s="178"/>
      <c r="M38" s="178"/>
      <c r="N38" s="178"/>
      <c r="O38" s="178"/>
      <c r="P38" s="178"/>
      <c r="Q38" s="178"/>
      <c r="R38" s="178"/>
    </row>
    <row r="39" spans="2:18" x14ac:dyDescent="0.35">
      <c r="B39" s="13" t="s">
        <v>39</v>
      </c>
      <c r="C39" s="179" t="s">
        <v>44</v>
      </c>
      <c r="D39" s="179"/>
      <c r="E39" s="179"/>
      <c r="F39" s="179"/>
      <c r="G39" s="179"/>
      <c r="H39" s="179"/>
      <c r="I39" s="179"/>
      <c r="J39" s="179"/>
      <c r="K39" s="179"/>
      <c r="L39" s="179"/>
      <c r="M39" s="179"/>
      <c r="N39" s="179"/>
      <c r="O39" s="179"/>
      <c r="P39" s="179"/>
      <c r="Q39" s="179"/>
      <c r="R39" s="179"/>
    </row>
    <row r="40" spans="2:18" ht="8.15" customHeight="1" x14ac:dyDescent="0.35">
      <c r="B40" s="13"/>
      <c r="C40" s="14"/>
      <c r="D40" s="14"/>
      <c r="E40" s="14"/>
      <c r="F40" s="14"/>
      <c r="G40" s="14"/>
      <c r="H40" s="14"/>
      <c r="I40" s="14"/>
      <c r="J40" s="14"/>
      <c r="K40" s="14"/>
      <c r="L40" s="14"/>
      <c r="M40" s="14"/>
      <c r="N40" s="14"/>
      <c r="O40" s="14"/>
      <c r="P40" s="14"/>
      <c r="Q40" s="14"/>
      <c r="R40" s="14"/>
    </row>
    <row r="41" spans="2:18" x14ac:dyDescent="0.35">
      <c r="B41" s="13" t="s">
        <v>37</v>
      </c>
      <c r="C41" s="178" t="s">
        <v>45</v>
      </c>
      <c r="D41" s="178"/>
      <c r="E41" s="178"/>
      <c r="F41" s="178"/>
      <c r="G41" s="178"/>
      <c r="H41" s="178"/>
      <c r="I41" s="178"/>
      <c r="J41" s="178"/>
      <c r="K41" s="178"/>
      <c r="L41" s="178"/>
      <c r="M41" s="178"/>
      <c r="N41" s="178"/>
      <c r="O41" s="178"/>
      <c r="P41" s="178"/>
      <c r="Q41" s="178"/>
      <c r="R41" s="178"/>
    </row>
    <row r="42" spans="2:18" ht="29.25" customHeight="1" x14ac:dyDescent="0.35">
      <c r="B42" s="13" t="s">
        <v>39</v>
      </c>
      <c r="C42" s="176" t="s">
        <v>46</v>
      </c>
      <c r="D42" s="176"/>
      <c r="E42" s="176"/>
      <c r="F42" s="176"/>
      <c r="G42" s="176"/>
      <c r="H42" s="176"/>
      <c r="I42" s="176"/>
      <c r="J42" s="176"/>
      <c r="K42" s="176"/>
      <c r="L42" s="176"/>
      <c r="M42" s="176"/>
      <c r="N42" s="176"/>
      <c r="O42" s="176"/>
      <c r="P42" s="176"/>
      <c r="Q42" s="176"/>
      <c r="R42" s="176"/>
    </row>
  </sheetData>
  <sheetProtection algorithmName="SHA-512" hashValue="MKVqOVnz2Q4wjfOZj63fgvUz8edx8Op48HpFiPggWjIJB//n2AQDV32IdqltDmw69Rcvf9fKIuIgFsoTKc67Cg==" saltValue="yL6REx5mVdg4jnesPvAHnw==" spinCount="100000" sheet="1" objects="1" scenarios="1"/>
  <mergeCells count="80">
    <mergeCell ref="B1:R1"/>
    <mergeCell ref="B2:R2"/>
    <mergeCell ref="B3:R3"/>
    <mergeCell ref="B4:R4"/>
    <mergeCell ref="B5:E5"/>
    <mergeCell ref="P5:R5"/>
    <mergeCell ref="F5:M5"/>
    <mergeCell ref="B6:E6"/>
    <mergeCell ref="P6:R6"/>
    <mergeCell ref="B7:E7"/>
    <mergeCell ref="P7:R7"/>
    <mergeCell ref="F6:M6"/>
    <mergeCell ref="F7:M7"/>
    <mergeCell ref="B8:E8"/>
    <mergeCell ref="P8:R8"/>
    <mergeCell ref="B9:E9"/>
    <mergeCell ref="P9:R9"/>
    <mergeCell ref="F8:M8"/>
    <mergeCell ref="F9:M9"/>
    <mergeCell ref="B10:E10"/>
    <mergeCell ref="P10:R10"/>
    <mergeCell ref="B11:E11"/>
    <mergeCell ref="P11:R11"/>
    <mergeCell ref="F10:M10"/>
    <mergeCell ref="F11:M11"/>
    <mergeCell ref="B12:E12"/>
    <mergeCell ref="P12:R12"/>
    <mergeCell ref="B13:E13"/>
    <mergeCell ref="P13:R13"/>
    <mergeCell ref="F12:M12"/>
    <mergeCell ref="F13:M13"/>
    <mergeCell ref="B14:E14"/>
    <mergeCell ref="P14:R14"/>
    <mergeCell ref="B15:E15"/>
    <mergeCell ref="P15:R15"/>
    <mergeCell ref="F14:M14"/>
    <mergeCell ref="F15:M15"/>
    <mergeCell ref="B16:E16"/>
    <mergeCell ref="P16:R16"/>
    <mergeCell ref="B17:E17"/>
    <mergeCell ref="P17:R17"/>
    <mergeCell ref="F16:M16"/>
    <mergeCell ref="F17:M17"/>
    <mergeCell ref="B18:E18"/>
    <mergeCell ref="P18:R18"/>
    <mergeCell ref="B19:E19"/>
    <mergeCell ref="P19:R19"/>
    <mergeCell ref="F18:M18"/>
    <mergeCell ref="F19:M19"/>
    <mergeCell ref="B20:E20"/>
    <mergeCell ref="P20:R20"/>
    <mergeCell ref="B21:E21"/>
    <mergeCell ref="P21:R21"/>
    <mergeCell ref="F20:M20"/>
    <mergeCell ref="F21:M21"/>
    <mergeCell ref="B22:E22"/>
    <mergeCell ref="P22:R22"/>
    <mergeCell ref="B23:E23"/>
    <mergeCell ref="P23:R23"/>
    <mergeCell ref="F22:M22"/>
    <mergeCell ref="F23:M23"/>
    <mergeCell ref="B24:E24"/>
    <mergeCell ref="P24:R24"/>
    <mergeCell ref="B25:E25"/>
    <mergeCell ref="P25:R25"/>
    <mergeCell ref="F24:M24"/>
    <mergeCell ref="F25:M25"/>
    <mergeCell ref="P26:R26"/>
    <mergeCell ref="B27:R27"/>
    <mergeCell ref="B29:R29"/>
    <mergeCell ref="B31:R31"/>
    <mergeCell ref="C32:R32"/>
    <mergeCell ref="B26:O26"/>
    <mergeCell ref="C42:R42"/>
    <mergeCell ref="C33:R33"/>
    <mergeCell ref="C35:R35"/>
    <mergeCell ref="C36:R36"/>
    <mergeCell ref="C38:R38"/>
    <mergeCell ref="C39:R39"/>
    <mergeCell ref="C41:R41"/>
  </mergeCells>
  <pageMargins left="1" right="1" top="1" bottom="1" header="0.5" footer="0.5"/>
  <pageSetup scale="9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48"/>
  <sheetViews>
    <sheetView showGridLines="0" tabSelected="1" view="pageBreakPreview" topLeftCell="A6" zoomScale="82" zoomScaleNormal="100" zoomScaleSheetLayoutView="82" workbookViewId="0">
      <selection activeCell="L11" sqref="L11"/>
    </sheetView>
  </sheetViews>
  <sheetFormatPr defaultRowHeight="14.5" x14ac:dyDescent="0.35"/>
  <cols>
    <col min="1" max="1" width="8.26953125" bestFit="1" customWidth="1"/>
    <col min="2" max="2" width="6.7265625" customWidth="1"/>
    <col min="3" max="3" width="6.1796875" customWidth="1"/>
    <col min="4" max="4" width="7.453125" bestFit="1" customWidth="1"/>
    <col min="5" max="5" width="6.54296875" customWidth="1"/>
    <col min="6" max="6" width="6.453125" customWidth="1"/>
    <col min="7" max="7" width="2.7265625" customWidth="1"/>
    <col min="8" max="8" width="6" customWidth="1"/>
    <col min="9" max="9" width="2.7265625" customWidth="1"/>
    <col min="10" max="10" width="6" customWidth="1"/>
    <col min="11" max="11" width="3.1796875" customWidth="1"/>
    <col min="12" max="12" width="8.81640625" customWidth="1"/>
    <col min="13" max="13" width="10" customWidth="1"/>
    <col min="14" max="14" width="4.7265625" customWidth="1"/>
    <col min="15" max="15" width="2.1796875" customWidth="1"/>
    <col min="16" max="16" width="3.7265625" customWidth="1"/>
    <col min="17" max="17" width="4.81640625" customWidth="1"/>
    <col min="18" max="18" width="2.26953125" customWidth="1"/>
    <col min="19" max="19" width="6.7265625" customWidth="1"/>
    <col min="20" max="20" width="5.26953125" customWidth="1"/>
    <col min="21" max="21" width="2.7265625" customWidth="1"/>
    <col min="22" max="22" width="7.54296875" customWidth="1"/>
    <col min="23" max="23" width="3.26953125" style="1" customWidth="1"/>
    <col min="24" max="25" width="9.1796875" customWidth="1"/>
    <col min="27" max="27" width="9.1796875" customWidth="1"/>
    <col min="29" max="29" width="9.1796875" customWidth="1"/>
    <col min="31" max="31" width="9.1796875" customWidth="1"/>
    <col min="34" max="34" width="12.81640625" customWidth="1"/>
    <col min="35" max="35" width="10" customWidth="1"/>
  </cols>
  <sheetData>
    <row r="1" spans="1:34" ht="50.25" customHeight="1" thickBot="1" x14ac:dyDescent="0.4">
      <c r="A1" s="227" t="s">
        <v>129</v>
      </c>
      <c r="B1" s="227"/>
      <c r="C1" s="227"/>
      <c r="D1" s="227"/>
      <c r="E1" s="169" t="s">
        <v>47</v>
      </c>
      <c r="F1" s="169"/>
      <c r="G1" s="169"/>
      <c r="H1" s="169"/>
      <c r="I1" s="169"/>
      <c r="J1" s="169"/>
      <c r="K1" s="169"/>
      <c r="L1" s="169"/>
      <c r="M1" s="169"/>
      <c r="N1" s="169"/>
      <c r="O1" s="169"/>
      <c r="P1" s="169"/>
      <c r="Q1" s="169"/>
      <c r="R1" s="169"/>
      <c r="S1" s="169"/>
      <c r="T1" s="169"/>
      <c r="U1" s="169"/>
      <c r="V1" s="169"/>
      <c r="W1" s="311" t="s">
        <v>126</v>
      </c>
      <c r="X1" s="311"/>
      <c r="Y1" s="311"/>
      <c r="Z1" s="311"/>
      <c r="AA1" s="311"/>
      <c r="AB1" s="311"/>
      <c r="AC1" s="311"/>
      <c r="AD1" s="311"/>
      <c r="AE1" s="311"/>
      <c r="AF1" s="311"/>
      <c r="AG1" s="311"/>
    </row>
    <row r="2" spans="1:34" x14ac:dyDescent="0.35">
      <c r="A2" s="253" t="s">
        <v>56</v>
      </c>
      <c r="B2" s="254"/>
      <c r="C2" s="254"/>
      <c r="D2" s="255"/>
      <c r="E2" s="101" t="s">
        <v>48</v>
      </c>
      <c r="F2" s="101"/>
      <c r="G2" s="101"/>
      <c r="H2" s="312"/>
      <c r="I2" s="312"/>
      <c r="J2" s="312"/>
      <c r="K2" s="312"/>
      <c r="L2" s="312"/>
      <c r="M2" s="312"/>
      <c r="N2" s="312"/>
      <c r="O2" s="312"/>
      <c r="P2" s="312"/>
      <c r="Q2" s="312"/>
      <c r="R2" s="312"/>
      <c r="S2" s="312"/>
      <c r="T2" s="312"/>
      <c r="U2" s="312"/>
      <c r="V2" s="312"/>
      <c r="W2" s="1" t="s">
        <v>49</v>
      </c>
      <c r="X2" s="262" t="s">
        <v>50</v>
      </c>
      <c r="Y2" s="262"/>
      <c r="Z2" s="262"/>
      <c r="AA2" s="262"/>
      <c r="AB2" s="262"/>
      <c r="AC2" s="262"/>
      <c r="AD2" s="262"/>
      <c r="AE2" s="262"/>
      <c r="AF2" s="262"/>
      <c r="AG2" s="262"/>
      <c r="AH2" s="262"/>
    </row>
    <row r="3" spans="1:34" ht="7.5" customHeight="1" x14ac:dyDescent="0.35">
      <c r="A3" s="256"/>
      <c r="B3" s="257"/>
      <c r="C3" s="257"/>
      <c r="D3" s="258"/>
      <c r="E3" s="2"/>
      <c r="F3" s="2"/>
      <c r="G3" s="2"/>
      <c r="H3" s="3"/>
      <c r="I3" s="3"/>
      <c r="J3" s="3"/>
      <c r="K3" s="3"/>
      <c r="L3" s="3"/>
      <c r="M3" s="3"/>
      <c r="N3" s="3"/>
      <c r="O3" s="3"/>
      <c r="P3" s="3"/>
      <c r="Q3" s="3"/>
      <c r="R3" s="3"/>
      <c r="S3" s="3"/>
      <c r="T3" s="3"/>
      <c r="U3" s="3"/>
      <c r="V3" s="3"/>
    </row>
    <row r="4" spans="1:34" ht="15" customHeight="1" x14ac:dyDescent="0.35">
      <c r="A4" s="259" t="s">
        <v>61</v>
      </c>
      <c r="B4" s="260"/>
      <c r="C4" s="260"/>
      <c r="D4" s="261"/>
      <c r="E4" s="101" t="s">
        <v>51</v>
      </c>
      <c r="F4" s="101"/>
      <c r="G4" s="101"/>
      <c r="H4" s="312"/>
      <c r="I4" s="312"/>
      <c r="J4" s="312"/>
      <c r="K4" s="312"/>
      <c r="L4" s="312"/>
      <c r="M4" s="312"/>
      <c r="N4" s="312"/>
      <c r="O4" s="312"/>
      <c r="P4" s="312"/>
      <c r="Q4" s="312"/>
      <c r="R4" s="312"/>
      <c r="S4" s="101" t="s">
        <v>52</v>
      </c>
      <c r="T4" s="101"/>
      <c r="U4" s="313"/>
      <c r="V4" s="313"/>
      <c r="W4" s="1" t="s">
        <v>49</v>
      </c>
      <c r="X4" s="263" t="s">
        <v>123</v>
      </c>
      <c r="Y4" s="263"/>
      <c r="Z4" s="263"/>
      <c r="AA4" s="263"/>
      <c r="AB4" s="263"/>
      <c r="AC4" s="263"/>
      <c r="AD4" s="263"/>
      <c r="AE4" s="263"/>
      <c r="AF4" s="263"/>
      <c r="AG4" s="263"/>
    </row>
    <row r="5" spans="1:34" x14ac:dyDescent="0.35">
      <c r="A5" s="61" t="s">
        <v>64</v>
      </c>
      <c r="B5" s="62">
        <f>$H$8*0.062</f>
        <v>0</v>
      </c>
      <c r="C5" s="63" t="s">
        <v>65</v>
      </c>
      <c r="D5" s="64">
        <f>$H$8*0.0558</f>
        <v>0</v>
      </c>
      <c r="E5" s="4"/>
      <c r="F5" s="4"/>
      <c r="G5" s="4"/>
      <c r="H5" s="4"/>
      <c r="I5" s="4"/>
      <c r="J5" s="4"/>
      <c r="K5" s="4"/>
      <c r="L5" s="4"/>
      <c r="M5" s="4"/>
      <c r="N5" s="4"/>
      <c r="O5" s="4"/>
      <c r="P5" s="4"/>
      <c r="Q5" s="4"/>
      <c r="R5" s="4"/>
      <c r="S5" s="4"/>
      <c r="T5" s="4"/>
      <c r="U5" s="4"/>
      <c r="V5" s="4"/>
      <c r="X5" s="263"/>
      <c r="Y5" s="263"/>
      <c r="Z5" s="263"/>
      <c r="AA5" s="263"/>
      <c r="AB5" s="263"/>
      <c r="AC5" s="263"/>
      <c r="AD5" s="263"/>
      <c r="AE5" s="263"/>
      <c r="AF5" s="263"/>
      <c r="AG5" s="263"/>
    </row>
    <row r="6" spans="1:34" ht="15" customHeight="1" x14ac:dyDescent="0.35">
      <c r="A6" s="61" t="s">
        <v>62</v>
      </c>
      <c r="B6" s="62">
        <f>$H$8*0.0145</f>
        <v>0</v>
      </c>
      <c r="C6" s="63" t="s">
        <v>68</v>
      </c>
      <c r="D6" s="64">
        <f>$H$8*0.0558</f>
        <v>0</v>
      </c>
      <c r="E6" s="183" t="s">
        <v>53</v>
      </c>
      <c r="F6" s="183"/>
      <c r="G6" s="183"/>
      <c r="H6" s="183"/>
      <c r="I6" s="183"/>
      <c r="J6" s="183"/>
      <c r="K6" s="4"/>
      <c r="L6" s="4"/>
      <c r="M6" s="4"/>
      <c r="N6" s="101" t="s">
        <v>54</v>
      </c>
      <c r="O6" s="101"/>
      <c r="P6" s="101"/>
      <c r="Q6" s="101"/>
      <c r="R6" s="101"/>
      <c r="S6" s="101"/>
      <c r="T6" s="313" t="s">
        <v>96</v>
      </c>
      <c r="U6" s="313"/>
      <c r="V6" s="313"/>
      <c r="W6" s="5" t="s">
        <v>49</v>
      </c>
      <c r="X6" s="284" t="s">
        <v>55</v>
      </c>
      <c r="Y6" s="284"/>
      <c r="Z6" s="284"/>
      <c r="AA6" s="284"/>
      <c r="AB6" s="284"/>
      <c r="AC6" s="284"/>
      <c r="AD6" s="284"/>
      <c r="AE6" s="284"/>
      <c r="AF6" s="284"/>
      <c r="AG6" s="284"/>
    </row>
    <row r="7" spans="1:34" ht="15" customHeight="1" x14ac:dyDescent="0.35">
      <c r="A7" s="61" t="s">
        <v>71</v>
      </c>
      <c r="B7" s="62">
        <f>$H$8*0.0532</f>
        <v>0</v>
      </c>
      <c r="C7" s="63" t="s">
        <v>72</v>
      </c>
      <c r="D7" s="64">
        <f>$H$8*0.0558</f>
        <v>0</v>
      </c>
      <c r="E7" s="4"/>
      <c r="F7" s="4"/>
      <c r="G7" s="4"/>
      <c r="H7" s="319" t="s">
        <v>18</v>
      </c>
      <c r="I7" s="320"/>
      <c r="J7" s="319" t="s">
        <v>19</v>
      </c>
      <c r="K7" s="321"/>
      <c r="L7" s="4"/>
      <c r="M7" s="4"/>
      <c r="N7" s="4"/>
      <c r="O7" s="4"/>
      <c r="P7" s="4"/>
      <c r="Q7" s="4"/>
      <c r="R7" s="4"/>
      <c r="S7" s="4"/>
      <c r="T7" s="4"/>
      <c r="U7" s="4"/>
      <c r="V7" s="4"/>
      <c r="X7" s="71">
        <f>IF(T6="Mobilized",1,0)</f>
        <v>1</v>
      </c>
      <c r="Y7" s="71">
        <f>IF(T6="backfill",-1,0)</f>
        <v>0</v>
      </c>
    </row>
    <row r="8" spans="1:34" ht="15" customHeight="1" x14ac:dyDescent="0.35">
      <c r="A8" s="61" t="s">
        <v>75</v>
      </c>
      <c r="B8" s="62">
        <f>$H$8*0.02</f>
        <v>0</v>
      </c>
      <c r="C8" s="65" t="s">
        <v>121</v>
      </c>
      <c r="D8" s="66">
        <f>$H$8*0.00262</f>
        <v>0</v>
      </c>
      <c r="E8" s="275" t="s">
        <v>57</v>
      </c>
      <c r="F8" s="275"/>
      <c r="G8" s="275"/>
      <c r="H8" s="317">
        <v>0</v>
      </c>
      <c r="I8" s="141"/>
      <c r="J8" s="317">
        <f t="shared" ref="J8:J11" si="0">H8*1.5</f>
        <v>0</v>
      </c>
      <c r="K8" s="322"/>
      <c r="L8" s="6" t="s">
        <v>138</v>
      </c>
      <c r="M8" s="6"/>
      <c r="N8" s="6"/>
      <c r="O8" s="6"/>
      <c r="P8" s="6"/>
      <c r="Q8" s="6"/>
      <c r="R8" s="6"/>
      <c r="S8" s="4"/>
      <c r="T8" s="4"/>
      <c r="U8" s="4"/>
      <c r="V8" s="4"/>
      <c r="W8" s="1" t="s">
        <v>49</v>
      </c>
      <c r="X8" s="263" t="s">
        <v>124</v>
      </c>
      <c r="Y8" s="263"/>
      <c r="Z8" s="263"/>
      <c r="AA8" s="263"/>
      <c r="AB8" s="263"/>
      <c r="AC8" s="263"/>
      <c r="AD8" s="263"/>
      <c r="AE8" s="263"/>
      <c r="AF8" s="263"/>
      <c r="AG8" s="263"/>
    </row>
    <row r="9" spans="1:34" x14ac:dyDescent="0.35">
      <c r="A9" s="63" t="s">
        <v>132</v>
      </c>
      <c r="B9" s="62">
        <f>$H$8*0.0711</f>
        <v>0</v>
      </c>
      <c r="C9" s="67"/>
      <c r="D9" s="68"/>
      <c r="E9" s="275" t="s">
        <v>58</v>
      </c>
      <c r="F9" s="275"/>
      <c r="G9" s="275"/>
      <c r="H9" s="274">
        <f>B5</f>
        <v>0</v>
      </c>
      <c r="I9" s="314"/>
      <c r="J9" s="274">
        <f t="shared" si="0"/>
        <v>0</v>
      </c>
      <c r="K9" s="94"/>
      <c r="L9" s="6" t="s">
        <v>59</v>
      </c>
      <c r="M9" s="6"/>
      <c r="N9" s="6"/>
      <c r="O9" s="315" t="s">
        <v>60</v>
      </c>
      <c r="P9" s="315"/>
      <c r="Q9" s="315"/>
      <c r="R9" s="315"/>
      <c r="S9" s="315"/>
      <c r="T9" s="316">
        <f>H8*0.062</f>
        <v>0</v>
      </c>
      <c r="U9" s="316"/>
      <c r="V9" s="4"/>
      <c r="X9" s="263"/>
      <c r="Y9" s="263"/>
      <c r="Z9" s="263"/>
      <c r="AA9" s="263"/>
      <c r="AB9" s="263"/>
      <c r="AC9" s="263"/>
      <c r="AD9" s="263"/>
      <c r="AE9" s="263"/>
      <c r="AF9" s="263"/>
      <c r="AG9" s="263"/>
    </row>
    <row r="10" spans="1:34" x14ac:dyDescent="0.35">
      <c r="A10" s="201" t="s">
        <v>136</v>
      </c>
      <c r="B10" s="202"/>
      <c r="C10" s="202"/>
      <c r="D10" s="203"/>
      <c r="E10" s="275" t="s">
        <v>62</v>
      </c>
      <c r="F10" s="275"/>
      <c r="G10" s="275"/>
      <c r="H10" s="274">
        <f>B6</f>
        <v>0</v>
      </c>
      <c r="I10" s="314"/>
      <c r="J10" s="274">
        <f t="shared" si="0"/>
        <v>0</v>
      </c>
      <c r="K10" s="94"/>
      <c r="L10" s="6" t="s">
        <v>63</v>
      </c>
      <c r="M10" s="6"/>
      <c r="N10" s="6"/>
      <c r="O10" s="315" t="s">
        <v>60</v>
      </c>
      <c r="P10" s="315"/>
      <c r="Q10" s="315"/>
      <c r="R10" s="315"/>
      <c r="S10" s="315"/>
      <c r="T10" s="333">
        <f>H8*0.0145</f>
        <v>0</v>
      </c>
      <c r="U10" s="333"/>
      <c r="V10" s="4"/>
      <c r="X10" s="263"/>
      <c r="Y10" s="263"/>
      <c r="Z10" s="263"/>
      <c r="AA10" s="263"/>
      <c r="AB10" s="263"/>
      <c r="AC10" s="263"/>
      <c r="AD10" s="263"/>
      <c r="AE10" s="263"/>
      <c r="AF10" s="263"/>
      <c r="AG10" s="263"/>
    </row>
    <row r="11" spans="1:34" x14ac:dyDescent="0.35">
      <c r="A11" s="204"/>
      <c r="B11" s="205"/>
      <c r="C11" s="205"/>
      <c r="D11" s="206"/>
      <c r="E11" s="275" t="s">
        <v>66</v>
      </c>
      <c r="F11" s="275"/>
      <c r="G11" s="275"/>
      <c r="H11" s="274">
        <f>B7</f>
        <v>0</v>
      </c>
      <c r="I11" s="314"/>
      <c r="J11" s="274">
        <f t="shared" si="0"/>
        <v>0</v>
      </c>
      <c r="K11" s="94"/>
      <c r="L11" s="6" t="s">
        <v>150</v>
      </c>
      <c r="M11" s="6"/>
      <c r="N11" s="6"/>
      <c r="O11" s="6"/>
      <c r="P11" s="6"/>
      <c r="Q11" s="6"/>
      <c r="R11" s="6"/>
      <c r="S11" s="4"/>
      <c r="T11" s="4"/>
      <c r="U11" s="4"/>
      <c r="V11" s="4"/>
      <c r="W11" s="1" t="s">
        <v>49</v>
      </c>
      <c r="X11" s="263" t="s">
        <v>67</v>
      </c>
      <c r="Y11" s="263"/>
      <c r="Z11" s="263"/>
      <c r="AA11" s="263"/>
      <c r="AB11" s="263"/>
      <c r="AC11" s="263"/>
      <c r="AD11" s="263"/>
      <c r="AE11" s="263"/>
      <c r="AF11" s="263"/>
      <c r="AG11" s="263"/>
    </row>
    <row r="12" spans="1:34" ht="15" customHeight="1" x14ac:dyDescent="0.35">
      <c r="A12" s="207"/>
      <c r="B12" s="208"/>
      <c r="C12" s="208"/>
      <c r="D12" s="209"/>
      <c r="E12" s="275" t="s">
        <v>121</v>
      </c>
      <c r="F12" s="275"/>
      <c r="G12" s="275"/>
      <c r="H12" s="274">
        <v>0</v>
      </c>
      <c r="I12" s="314"/>
      <c r="J12" s="274">
        <f>H12*1.5</f>
        <v>0</v>
      </c>
      <c r="K12" s="94"/>
      <c r="L12" s="6" t="s">
        <v>145</v>
      </c>
      <c r="M12" s="6"/>
      <c r="N12" s="6"/>
      <c r="O12" s="6"/>
      <c r="P12" s="6"/>
      <c r="Q12" s="6"/>
      <c r="R12" s="6"/>
      <c r="S12" s="4"/>
      <c r="T12" s="4"/>
      <c r="U12" s="4"/>
      <c r="V12" s="4"/>
      <c r="X12" s="263"/>
      <c r="Y12" s="263"/>
      <c r="Z12" s="263"/>
      <c r="AA12" s="263"/>
      <c r="AB12" s="263"/>
      <c r="AC12" s="263"/>
      <c r="AD12" s="263"/>
      <c r="AE12" s="263"/>
      <c r="AF12" s="263"/>
      <c r="AG12" s="263"/>
    </row>
    <row r="13" spans="1:34" ht="15" thickBot="1" x14ac:dyDescent="0.4">
      <c r="A13" s="210" t="s">
        <v>149</v>
      </c>
      <c r="B13" s="211"/>
      <c r="C13" s="211"/>
      <c r="D13" s="211"/>
      <c r="E13" s="275" t="s">
        <v>69</v>
      </c>
      <c r="F13" s="275"/>
      <c r="G13" s="275"/>
      <c r="H13" s="274">
        <v>0</v>
      </c>
      <c r="I13" s="314"/>
      <c r="J13" s="274">
        <v>0</v>
      </c>
      <c r="K13" s="94"/>
      <c r="L13" s="6" t="s">
        <v>70</v>
      </c>
      <c r="M13" s="6"/>
      <c r="N13" s="6"/>
      <c r="O13" s="6"/>
      <c r="P13" s="6"/>
      <c r="Q13" s="6"/>
      <c r="R13" s="6"/>
      <c r="S13" s="4"/>
      <c r="T13" s="4"/>
      <c r="U13" s="4"/>
      <c r="V13" s="4"/>
      <c r="X13" s="263"/>
      <c r="Y13" s="263"/>
      <c r="Z13" s="263"/>
      <c r="AA13" s="263"/>
      <c r="AB13" s="263"/>
      <c r="AC13" s="263"/>
      <c r="AD13" s="263"/>
      <c r="AE13" s="263"/>
      <c r="AF13" s="263"/>
      <c r="AG13" s="263"/>
    </row>
    <row r="14" spans="1:34" ht="15" customHeight="1" x14ac:dyDescent="0.35">
      <c r="A14" s="212" t="s">
        <v>135</v>
      </c>
      <c r="B14" s="212"/>
      <c r="C14" s="212"/>
      <c r="D14" s="213"/>
      <c r="E14" s="275" t="s">
        <v>73</v>
      </c>
      <c r="F14" s="275"/>
      <c r="G14" s="275"/>
      <c r="H14" s="274">
        <v>0</v>
      </c>
      <c r="I14" s="314"/>
      <c r="J14" s="274">
        <v>0</v>
      </c>
      <c r="K14" s="94"/>
      <c r="L14" s="6" t="s">
        <v>74</v>
      </c>
      <c r="M14" s="6"/>
      <c r="N14" s="6"/>
      <c r="O14" s="6"/>
      <c r="P14" s="6"/>
      <c r="Q14" s="6"/>
      <c r="R14" s="6"/>
      <c r="S14" s="4"/>
      <c r="T14" s="4"/>
      <c r="U14" s="4"/>
      <c r="V14" s="4"/>
      <c r="W14" s="1" t="s">
        <v>49</v>
      </c>
      <c r="X14" s="252" t="s">
        <v>114</v>
      </c>
      <c r="Y14" s="252"/>
      <c r="Z14" s="252"/>
      <c r="AA14" s="252"/>
      <c r="AB14" s="252"/>
      <c r="AC14" s="252"/>
      <c r="AD14" s="252"/>
      <c r="AE14" s="252"/>
      <c r="AF14" s="252"/>
      <c r="AG14" s="252"/>
      <c r="AH14" s="43"/>
    </row>
    <row r="15" spans="1:34" ht="15" customHeight="1" thickBot="1" x14ac:dyDescent="0.4">
      <c r="A15" s="214"/>
      <c r="B15" s="214"/>
      <c r="C15" s="214"/>
      <c r="D15" s="215"/>
      <c r="E15" s="275" t="s">
        <v>76</v>
      </c>
      <c r="F15" s="275"/>
      <c r="G15" s="275"/>
      <c r="H15" s="276">
        <v>0</v>
      </c>
      <c r="I15" s="119"/>
      <c r="J15" s="277"/>
      <c r="K15" s="278"/>
      <c r="L15" s="6" t="s">
        <v>115</v>
      </c>
      <c r="M15" s="4"/>
      <c r="N15" s="4"/>
      <c r="O15" s="4"/>
      <c r="P15" s="4"/>
      <c r="Q15" s="4"/>
      <c r="R15" s="4"/>
      <c r="S15" s="4"/>
      <c r="T15" s="4"/>
      <c r="U15" s="4"/>
      <c r="V15" s="4"/>
      <c r="X15" s="252"/>
      <c r="Y15" s="252"/>
      <c r="Z15" s="252"/>
      <c r="AA15" s="252"/>
      <c r="AB15" s="252"/>
      <c r="AC15" s="252"/>
      <c r="AD15" s="252"/>
      <c r="AE15" s="252"/>
      <c r="AF15" s="252"/>
      <c r="AG15" s="252"/>
      <c r="AH15" s="43"/>
    </row>
    <row r="16" spans="1:34" x14ac:dyDescent="0.35">
      <c r="A16" s="214"/>
      <c r="B16" s="214"/>
      <c r="C16" s="214"/>
      <c r="D16" s="215"/>
      <c r="E16" s="323" t="s">
        <v>77</v>
      </c>
      <c r="F16" s="101"/>
      <c r="G16" s="101"/>
      <c r="H16" s="324">
        <f>SUM(H8:I15)</f>
        <v>0</v>
      </c>
      <c r="I16" s="324"/>
      <c r="J16" s="324">
        <f>SUM(J8:K14)</f>
        <v>0</v>
      </c>
      <c r="K16" s="324"/>
      <c r="L16" s="4"/>
      <c r="M16" s="4"/>
      <c r="N16" s="4"/>
      <c r="O16" s="4"/>
      <c r="P16" s="4"/>
      <c r="Q16" s="4"/>
      <c r="R16" s="4"/>
      <c r="S16" s="4"/>
      <c r="T16" s="4"/>
      <c r="U16" s="4"/>
      <c r="V16" s="4"/>
      <c r="X16" s="252"/>
      <c r="Y16" s="252"/>
      <c r="Z16" s="252"/>
      <c r="AA16" s="252"/>
      <c r="AB16" s="252"/>
      <c r="AC16" s="252"/>
      <c r="AD16" s="252"/>
      <c r="AE16" s="252"/>
      <c r="AF16" s="252"/>
      <c r="AG16" s="252"/>
    </row>
    <row r="17" spans="1:34" ht="4.5" customHeight="1" thickBot="1" x14ac:dyDescent="0.4">
      <c r="A17" s="69"/>
      <c r="B17" s="69"/>
      <c r="C17" s="69"/>
      <c r="D17" s="69"/>
      <c r="E17" s="2"/>
      <c r="F17" s="2"/>
      <c r="G17" s="2"/>
      <c r="H17" s="3"/>
      <c r="I17" s="3"/>
      <c r="J17" s="3"/>
      <c r="K17" s="3"/>
      <c r="L17" s="4"/>
      <c r="M17" s="4"/>
      <c r="N17" s="4"/>
      <c r="O17" s="4"/>
      <c r="P17" s="4"/>
      <c r="Q17" s="4"/>
      <c r="R17" s="4"/>
      <c r="S17" s="4"/>
      <c r="T17" s="4"/>
      <c r="U17" s="4"/>
      <c r="V17" s="4"/>
      <c r="X17" s="50"/>
      <c r="Y17" s="50"/>
      <c r="Z17" s="50"/>
      <c r="AA17" s="50"/>
      <c r="AB17" s="50"/>
      <c r="AC17" s="50"/>
      <c r="AD17" s="50"/>
      <c r="AE17" s="50"/>
      <c r="AF17" s="50"/>
      <c r="AG17" s="50"/>
    </row>
    <row r="18" spans="1:34" ht="15" customHeight="1" x14ac:dyDescent="0.35">
      <c r="A18" s="253" t="s">
        <v>56</v>
      </c>
      <c r="B18" s="254"/>
      <c r="C18" s="254"/>
      <c r="D18" s="255"/>
      <c r="G18" s="4"/>
      <c r="H18" s="4"/>
      <c r="I18" s="4"/>
      <c r="J18" s="4"/>
      <c r="K18" s="4"/>
      <c r="L18" s="330" t="s">
        <v>122</v>
      </c>
      <c r="M18" s="331"/>
      <c r="N18" s="331"/>
      <c r="O18" s="332"/>
      <c r="P18" s="234" t="s">
        <v>33</v>
      </c>
      <c r="Q18" s="235"/>
      <c r="R18" s="236"/>
      <c r="S18" s="234" t="s">
        <v>17</v>
      </c>
      <c r="T18" s="237"/>
      <c r="U18" s="4"/>
      <c r="V18" s="4"/>
      <c r="W18" s="1" t="s">
        <v>49</v>
      </c>
      <c r="X18" s="262" t="s">
        <v>125</v>
      </c>
      <c r="Y18" s="262"/>
      <c r="Z18" s="262"/>
      <c r="AA18" s="262"/>
      <c r="AB18" s="262"/>
      <c r="AC18" s="262"/>
      <c r="AD18" s="262"/>
      <c r="AE18" s="262"/>
      <c r="AF18" s="262"/>
      <c r="AG18" s="262"/>
    </row>
    <row r="19" spans="1:34" ht="15" customHeight="1" x14ac:dyDescent="0.35">
      <c r="A19" s="256"/>
      <c r="B19" s="257"/>
      <c r="C19" s="257"/>
      <c r="D19" s="258"/>
      <c r="E19" s="248" t="s">
        <v>78</v>
      </c>
      <c r="F19" s="248"/>
      <c r="G19" s="4"/>
      <c r="H19" s="4"/>
      <c r="I19" s="4"/>
      <c r="J19" s="4"/>
      <c r="K19" s="4"/>
      <c r="L19" s="279" t="s">
        <v>80</v>
      </c>
      <c r="M19" s="280"/>
      <c r="N19" s="281">
        <v>0</v>
      </c>
      <c r="O19" s="282"/>
      <c r="P19" s="249">
        <f>IF(T6="Backfill","n/a",H16)</f>
        <v>0</v>
      </c>
      <c r="Q19" s="250"/>
      <c r="R19" s="251"/>
      <c r="S19" s="249">
        <f>IF(T6="backfill","n/a",(N19*P19))</f>
        <v>0</v>
      </c>
      <c r="T19" s="325"/>
      <c r="U19" s="4"/>
      <c r="V19" s="4"/>
      <c r="W19" s="1" t="s">
        <v>49</v>
      </c>
      <c r="X19" s="28" t="s">
        <v>109</v>
      </c>
    </row>
    <row r="20" spans="1:34" x14ac:dyDescent="0.35">
      <c r="A20" s="259" t="s">
        <v>61</v>
      </c>
      <c r="B20" s="260"/>
      <c r="C20" s="260"/>
      <c r="D20" s="261"/>
      <c r="E20" s="24" t="s">
        <v>79</v>
      </c>
      <c r="F20" s="7"/>
      <c r="G20" s="4"/>
      <c r="H20" s="4"/>
      <c r="I20" s="4"/>
      <c r="J20" s="4"/>
      <c r="K20" s="4"/>
      <c r="L20" s="326" t="s">
        <v>82</v>
      </c>
      <c r="M20" s="327"/>
      <c r="N20" s="328">
        <v>0</v>
      </c>
      <c r="O20" s="329"/>
      <c r="P20" s="283">
        <f>IF(T6="Backfill","n/a",J16)</f>
        <v>0</v>
      </c>
      <c r="Q20" s="103"/>
      <c r="R20" s="318"/>
      <c r="S20" s="283">
        <f>IF(T6="backfill","n/a",(N20*P20))</f>
        <v>0</v>
      </c>
      <c r="T20" s="104"/>
      <c r="U20" s="4"/>
      <c r="V20" s="4"/>
      <c r="W20" s="1" t="s">
        <v>49</v>
      </c>
      <c r="X20" t="s">
        <v>111</v>
      </c>
    </row>
    <row r="21" spans="1:34" ht="15" thickBot="1" x14ac:dyDescent="0.4">
      <c r="A21" s="61" t="s">
        <v>64</v>
      </c>
      <c r="B21" s="62">
        <f>$H$8*0.062</f>
        <v>0</v>
      </c>
      <c r="C21" s="63" t="s">
        <v>65</v>
      </c>
      <c r="D21" s="64">
        <f>$H$8*0.0903</f>
        <v>0</v>
      </c>
      <c r="E21" s="24" t="s">
        <v>81</v>
      </c>
      <c r="F21" s="7"/>
      <c r="G21" s="4"/>
      <c r="H21" s="4"/>
      <c r="I21" s="4"/>
      <c r="J21" s="4"/>
      <c r="K21" s="4"/>
      <c r="L21" s="238" t="s">
        <v>83</v>
      </c>
      <c r="M21" s="239"/>
      <c r="N21" s="240" t="str">
        <f>IF(T6="Mobilized","n/a",T42)</f>
        <v>n/a</v>
      </c>
      <c r="O21" s="241"/>
      <c r="P21" s="242" t="str">
        <f>IF(T6="mobilized","n/a",J15)</f>
        <v>n/a</v>
      </c>
      <c r="Q21" s="181"/>
      <c r="R21" s="243"/>
      <c r="S21" s="244" t="str">
        <f>IF(T6="mobilized","n/a",((N21*P21)))</f>
        <v>n/a</v>
      </c>
      <c r="T21" s="108"/>
      <c r="U21" s="4"/>
      <c r="V21" s="4"/>
      <c r="W21" s="5" t="s">
        <v>49</v>
      </c>
      <c r="X21" s="284" t="s">
        <v>110</v>
      </c>
      <c r="Y21" s="284"/>
      <c r="Z21" s="284"/>
      <c r="AA21" s="284"/>
      <c r="AB21" s="284"/>
      <c r="AC21" s="284"/>
      <c r="AD21" s="284"/>
      <c r="AE21" s="284"/>
      <c r="AF21" s="284"/>
      <c r="AG21" s="284"/>
      <c r="AH21" s="284"/>
    </row>
    <row r="22" spans="1:34" ht="15.75" customHeight="1" thickBot="1" x14ac:dyDescent="0.4">
      <c r="A22" s="61" t="s">
        <v>62</v>
      </c>
      <c r="B22" s="62">
        <f>$H$8*0.0145</f>
        <v>0</v>
      </c>
      <c r="C22" s="63" t="s">
        <v>68</v>
      </c>
      <c r="D22" s="64">
        <f>$H$8*0.0903</f>
        <v>0</v>
      </c>
      <c r="E22" s="24" t="s">
        <v>15</v>
      </c>
      <c r="F22" s="8"/>
      <c r="G22" s="4"/>
      <c r="H22" s="4"/>
      <c r="I22" s="4"/>
      <c r="J22" s="4"/>
      <c r="K22" s="4"/>
      <c r="L22" s="4"/>
      <c r="M22" s="4"/>
      <c r="N22" s="4"/>
      <c r="O22" s="4"/>
      <c r="P22" s="245" t="s">
        <v>77</v>
      </c>
      <c r="Q22" s="245"/>
      <c r="R22" s="245"/>
      <c r="S22" s="246">
        <f>SUM(S19:T21)</f>
        <v>0</v>
      </c>
      <c r="T22" s="247"/>
      <c r="U22" s="4"/>
      <c r="V22" s="4"/>
    </row>
    <row r="23" spans="1:34" ht="15.75" customHeight="1" thickBot="1" x14ac:dyDescent="0.4">
      <c r="A23" s="61" t="s">
        <v>71</v>
      </c>
      <c r="B23" s="62">
        <f>$H$8*0.053</f>
        <v>0</v>
      </c>
      <c r="C23" s="63" t="s">
        <v>72</v>
      </c>
      <c r="D23" s="64">
        <f>$H$8*0.0903</f>
        <v>0</v>
      </c>
      <c r="E23" s="4"/>
      <c r="F23" s="4"/>
      <c r="G23" s="4"/>
      <c r="H23" s="4"/>
      <c r="I23" s="4"/>
      <c r="J23" s="4"/>
      <c r="K23" s="4"/>
      <c r="L23" s="4"/>
      <c r="M23" s="4"/>
      <c r="N23" s="4"/>
      <c r="O23" s="4"/>
      <c r="P23" s="4"/>
      <c r="Q23" s="4"/>
      <c r="R23" s="4"/>
      <c r="S23" s="4"/>
      <c r="T23" s="4"/>
      <c r="U23" s="4"/>
      <c r="V23" s="4"/>
      <c r="X23" s="44"/>
      <c r="Y23" s="44"/>
      <c r="Z23" s="44"/>
      <c r="AA23" s="44"/>
      <c r="AB23" s="44"/>
      <c r="AC23" s="44"/>
      <c r="AD23" s="44"/>
      <c r="AE23" s="44"/>
      <c r="AF23" s="44"/>
      <c r="AG23" s="44"/>
      <c r="AH23" s="44"/>
    </row>
    <row r="24" spans="1:34" ht="15" thickBot="1" x14ac:dyDescent="0.4">
      <c r="A24" s="61" t="s">
        <v>75</v>
      </c>
      <c r="B24" s="62">
        <f>$H$8*0.0018</f>
        <v>0</v>
      </c>
      <c r="C24" s="65" t="s">
        <v>121</v>
      </c>
      <c r="D24" s="66">
        <f>$H$8*0.00211</f>
        <v>0</v>
      </c>
      <c r="E24" s="154" t="s">
        <v>84</v>
      </c>
      <c r="F24" s="155"/>
      <c r="G24" s="155"/>
      <c r="H24" s="155"/>
      <c r="I24" s="155"/>
      <c r="J24" s="155"/>
      <c r="K24" s="155"/>
      <c r="L24" s="155"/>
      <c r="M24" s="155"/>
      <c r="N24" s="155"/>
      <c r="O24" s="155"/>
      <c r="P24" s="155"/>
      <c r="Q24" s="155"/>
      <c r="R24" s="155"/>
      <c r="S24" s="155"/>
      <c r="T24" s="155"/>
      <c r="U24" s="155"/>
      <c r="V24" s="156"/>
      <c r="W24" s="5"/>
      <c r="X24" s="44"/>
      <c r="Y24" s="44"/>
      <c r="Z24" s="44"/>
      <c r="AA24" s="44"/>
      <c r="AB24" s="44"/>
      <c r="AC24" s="44"/>
      <c r="AD24" s="44"/>
      <c r="AE24" s="44"/>
      <c r="AF24" s="44"/>
      <c r="AG24" s="44"/>
      <c r="AH24" s="44"/>
    </row>
    <row r="25" spans="1:34" ht="15" customHeight="1" x14ac:dyDescent="0.35">
      <c r="A25" s="63" t="s">
        <v>132</v>
      </c>
      <c r="B25" s="62">
        <f>$H$8*0.0904</f>
        <v>0</v>
      </c>
      <c r="C25" s="67"/>
      <c r="D25" s="68"/>
      <c r="E25" s="285" t="s">
        <v>2</v>
      </c>
      <c r="F25" s="228"/>
      <c r="G25" s="228" t="s">
        <v>79</v>
      </c>
      <c r="H25" s="228"/>
      <c r="I25" s="228" t="s">
        <v>81</v>
      </c>
      <c r="J25" s="229"/>
      <c r="K25" s="230" t="s">
        <v>85</v>
      </c>
      <c r="L25" s="231"/>
      <c r="M25" s="23" t="s">
        <v>18</v>
      </c>
      <c r="N25" s="229" t="s">
        <v>19</v>
      </c>
      <c r="O25" s="232"/>
      <c r="P25" s="233"/>
      <c r="Q25" s="234" t="s">
        <v>86</v>
      </c>
      <c r="R25" s="235"/>
      <c r="S25" s="236"/>
      <c r="T25" s="235" t="s">
        <v>87</v>
      </c>
      <c r="U25" s="235"/>
      <c r="V25" s="237"/>
      <c r="W25" s="1" t="s">
        <v>49</v>
      </c>
      <c r="X25" s="263" t="s">
        <v>88</v>
      </c>
      <c r="Y25" s="263"/>
      <c r="Z25" s="263"/>
      <c r="AA25" s="263"/>
      <c r="AB25" s="263"/>
      <c r="AC25" s="263"/>
      <c r="AD25" s="263"/>
      <c r="AE25" s="263"/>
      <c r="AF25" s="263"/>
      <c r="AG25" s="263"/>
    </row>
    <row r="26" spans="1:34" ht="15" customHeight="1" x14ac:dyDescent="0.35">
      <c r="A26" s="201" t="s">
        <v>130</v>
      </c>
      <c r="B26" s="202"/>
      <c r="C26" s="202"/>
      <c r="D26" s="203"/>
      <c r="E26" s="264"/>
      <c r="F26" s="265"/>
      <c r="G26" s="266"/>
      <c r="H26" s="266"/>
      <c r="I26" s="266"/>
      <c r="J26" s="267"/>
      <c r="K26" s="220">
        <f>(I26-G26)*24</f>
        <v>0</v>
      </c>
      <c r="L26" s="221"/>
      <c r="M26" s="9"/>
      <c r="N26" s="268"/>
      <c r="O26" s="269"/>
      <c r="P26" s="270"/>
      <c r="Q26" s="271"/>
      <c r="R26" s="272"/>
      <c r="S26" s="273"/>
      <c r="T26" s="224"/>
      <c r="U26" s="225"/>
      <c r="V26" s="226"/>
      <c r="W26" s="10" t="s">
        <v>49</v>
      </c>
      <c r="X26" s="263"/>
      <c r="Y26" s="263"/>
      <c r="Z26" s="263"/>
      <c r="AA26" s="263"/>
      <c r="AB26" s="263"/>
      <c r="AC26" s="263"/>
      <c r="AD26" s="263"/>
      <c r="AE26" s="263"/>
      <c r="AF26" s="263"/>
      <c r="AG26" s="263"/>
    </row>
    <row r="27" spans="1:34" ht="15" customHeight="1" x14ac:dyDescent="0.35">
      <c r="A27" s="204"/>
      <c r="B27" s="205"/>
      <c r="C27" s="205"/>
      <c r="D27" s="206"/>
      <c r="E27" s="216"/>
      <c r="F27" s="217"/>
      <c r="G27" s="218"/>
      <c r="H27" s="218"/>
      <c r="I27" s="218"/>
      <c r="J27" s="219"/>
      <c r="K27" s="220">
        <f t="shared" ref="K27:K28" si="1">(I27-G27)*24</f>
        <v>0</v>
      </c>
      <c r="L27" s="221"/>
      <c r="M27" s="9"/>
      <c r="N27" s="74"/>
      <c r="O27" s="75"/>
      <c r="P27" s="222"/>
      <c r="Q27" s="223"/>
      <c r="R27" s="75"/>
      <c r="S27" s="222"/>
      <c r="T27" s="224"/>
      <c r="U27" s="225"/>
      <c r="V27" s="226"/>
      <c r="W27" s="10" t="s">
        <v>49</v>
      </c>
      <c r="X27" s="262" t="s">
        <v>89</v>
      </c>
      <c r="Y27" s="262"/>
      <c r="Z27" s="262"/>
      <c r="AA27" s="262"/>
      <c r="AB27" s="262"/>
      <c r="AC27" s="262"/>
      <c r="AD27" s="262"/>
      <c r="AE27" s="262"/>
      <c r="AF27" s="262"/>
      <c r="AG27" s="262"/>
    </row>
    <row r="28" spans="1:34" ht="15" customHeight="1" x14ac:dyDescent="0.35">
      <c r="A28" s="207"/>
      <c r="B28" s="208"/>
      <c r="C28" s="208"/>
      <c r="D28" s="209"/>
      <c r="E28" s="216"/>
      <c r="F28" s="217"/>
      <c r="G28" s="218"/>
      <c r="H28" s="218"/>
      <c r="I28" s="218"/>
      <c r="J28" s="219"/>
      <c r="K28" s="220">
        <f t="shared" si="1"/>
        <v>0</v>
      </c>
      <c r="L28" s="221"/>
      <c r="M28" s="9"/>
      <c r="N28" s="74"/>
      <c r="O28" s="75"/>
      <c r="P28" s="222"/>
      <c r="Q28" s="223"/>
      <c r="R28" s="75"/>
      <c r="S28" s="222"/>
      <c r="T28" s="224"/>
      <c r="U28" s="225"/>
      <c r="V28" s="226"/>
      <c r="W28" s="1" t="s">
        <v>49</v>
      </c>
      <c r="X28" s="31" t="s">
        <v>112</v>
      </c>
    </row>
    <row r="29" spans="1:34" ht="15" thickBot="1" x14ac:dyDescent="0.4">
      <c r="A29" s="210" t="s">
        <v>131</v>
      </c>
      <c r="B29" s="211"/>
      <c r="C29" s="211"/>
      <c r="D29" s="211"/>
      <c r="E29" s="216"/>
      <c r="F29" s="217"/>
      <c r="G29" s="218"/>
      <c r="H29" s="218"/>
      <c r="I29" s="218"/>
      <c r="J29" s="219"/>
      <c r="K29" s="220">
        <f t="shared" ref="K29:K41" si="2">(I29-G29)*24</f>
        <v>0</v>
      </c>
      <c r="L29" s="221"/>
      <c r="M29" s="9"/>
      <c r="N29" s="74"/>
      <c r="O29" s="75"/>
      <c r="P29" s="222"/>
      <c r="Q29" s="223"/>
      <c r="R29" s="75"/>
      <c r="S29" s="222"/>
      <c r="T29" s="224"/>
      <c r="U29" s="225"/>
      <c r="V29" s="226"/>
      <c r="W29" s="11" t="s">
        <v>49</v>
      </c>
      <c r="X29" s="284" t="s">
        <v>95</v>
      </c>
      <c r="Y29" s="284"/>
      <c r="Z29" s="284"/>
      <c r="AA29" s="284"/>
      <c r="AB29" s="284"/>
      <c r="AC29" s="284"/>
      <c r="AD29" s="284"/>
      <c r="AE29" s="284"/>
      <c r="AF29" s="284"/>
      <c r="AG29" s="284"/>
    </row>
    <row r="30" spans="1:34" ht="15" customHeight="1" x14ac:dyDescent="0.35">
      <c r="A30" s="212" t="s">
        <v>133</v>
      </c>
      <c r="B30" s="212"/>
      <c r="C30" s="212"/>
      <c r="D30" s="213"/>
      <c r="E30" s="216"/>
      <c r="F30" s="217"/>
      <c r="G30" s="218"/>
      <c r="H30" s="218"/>
      <c r="I30" s="218"/>
      <c r="J30" s="219"/>
      <c r="K30" s="220">
        <f t="shared" si="2"/>
        <v>0</v>
      </c>
      <c r="L30" s="221"/>
      <c r="M30" s="9"/>
      <c r="N30" s="74"/>
      <c r="O30" s="75"/>
      <c r="P30" s="222"/>
      <c r="Q30" s="223"/>
      <c r="R30" s="75"/>
      <c r="S30" s="222"/>
      <c r="T30" s="224"/>
      <c r="U30" s="225"/>
      <c r="V30" s="226"/>
      <c r="W30" s="11" t="s">
        <v>49</v>
      </c>
      <c r="X30" s="310" t="s">
        <v>90</v>
      </c>
      <c r="Y30" s="310"/>
      <c r="Z30" s="310"/>
      <c r="AA30" s="310"/>
      <c r="AB30" s="310"/>
      <c r="AC30" s="310"/>
      <c r="AD30" s="310"/>
      <c r="AE30" s="310"/>
      <c r="AF30" s="310"/>
      <c r="AG30" s="310"/>
    </row>
    <row r="31" spans="1:34" ht="15" customHeight="1" x14ac:dyDescent="0.35">
      <c r="A31" s="214"/>
      <c r="B31" s="214"/>
      <c r="C31" s="214"/>
      <c r="D31" s="215"/>
      <c r="E31" s="216"/>
      <c r="F31" s="217"/>
      <c r="G31" s="218"/>
      <c r="H31" s="218"/>
      <c r="I31" s="218"/>
      <c r="J31" s="219"/>
      <c r="K31" s="220">
        <f t="shared" si="2"/>
        <v>0</v>
      </c>
      <c r="L31" s="221"/>
      <c r="M31" s="9"/>
      <c r="N31" s="74"/>
      <c r="O31" s="75"/>
      <c r="P31" s="222"/>
      <c r="Q31" s="223"/>
      <c r="R31" s="75"/>
      <c r="S31" s="222"/>
      <c r="T31" s="224"/>
      <c r="U31" s="225"/>
      <c r="V31" s="226"/>
      <c r="W31" s="11"/>
      <c r="X31" s="310"/>
      <c r="Y31" s="310"/>
      <c r="Z31" s="310"/>
      <c r="AA31" s="310"/>
      <c r="AB31" s="310"/>
      <c r="AC31" s="310"/>
      <c r="AD31" s="310"/>
      <c r="AE31" s="310"/>
      <c r="AF31" s="310"/>
      <c r="AG31" s="310"/>
    </row>
    <row r="32" spans="1:34" ht="15" customHeight="1" x14ac:dyDescent="0.35">
      <c r="A32" s="214"/>
      <c r="B32" s="214"/>
      <c r="C32" s="214"/>
      <c r="D32" s="215"/>
      <c r="E32" s="216"/>
      <c r="F32" s="217"/>
      <c r="G32" s="218"/>
      <c r="H32" s="218"/>
      <c r="I32" s="218"/>
      <c r="J32" s="219"/>
      <c r="K32" s="220">
        <f t="shared" si="2"/>
        <v>0</v>
      </c>
      <c r="L32" s="221"/>
      <c r="M32" s="9"/>
      <c r="N32" s="74"/>
      <c r="O32" s="75"/>
      <c r="P32" s="222"/>
      <c r="Q32" s="223"/>
      <c r="R32" s="75"/>
      <c r="S32" s="222"/>
      <c r="T32" s="224"/>
      <c r="U32" s="225"/>
      <c r="V32" s="226"/>
      <c r="W32" s="10" t="s">
        <v>49</v>
      </c>
      <c r="X32" s="263" t="s">
        <v>117</v>
      </c>
      <c r="Y32" s="263"/>
      <c r="Z32" s="263"/>
      <c r="AA32" s="263"/>
      <c r="AB32" s="263"/>
      <c r="AC32" s="263"/>
      <c r="AD32" s="263"/>
      <c r="AE32" s="263"/>
      <c r="AF32" s="263"/>
      <c r="AG32" s="263"/>
    </row>
    <row r="33" spans="3:36" x14ac:dyDescent="0.35">
      <c r="E33" s="216"/>
      <c r="F33" s="217"/>
      <c r="G33" s="218"/>
      <c r="H33" s="218"/>
      <c r="I33" s="218"/>
      <c r="J33" s="219"/>
      <c r="K33" s="220">
        <f t="shared" si="2"/>
        <v>0</v>
      </c>
      <c r="L33" s="221"/>
      <c r="M33" s="9"/>
      <c r="N33" s="74"/>
      <c r="O33" s="75"/>
      <c r="P33" s="222"/>
      <c r="Q33" s="223"/>
      <c r="R33" s="75"/>
      <c r="S33" s="222"/>
      <c r="T33" s="224"/>
      <c r="U33" s="225"/>
      <c r="V33" s="226"/>
      <c r="W33" s="11"/>
      <c r="X33" s="263"/>
      <c r="Y33" s="263"/>
      <c r="Z33" s="263"/>
      <c r="AA33" s="263"/>
      <c r="AB33" s="263"/>
      <c r="AC33" s="263"/>
      <c r="AD33" s="263"/>
      <c r="AE33" s="263"/>
      <c r="AF33" s="263"/>
      <c r="AG33" s="263"/>
    </row>
    <row r="34" spans="3:36" x14ac:dyDescent="0.35">
      <c r="E34" s="216"/>
      <c r="F34" s="217"/>
      <c r="G34" s="218"/>
      <c r="H34" s="218"/>
      <c r="I34" s="218"/>
      <c r="J34" s="219"/>
      <c r="K34" s="220">
        <f t="shared" si="2"/>
        <v>0</v>
      </c>
      <c r="L34" s="221"/>
      <c r="M34" s="9"/>
      <c r="N34" s="74"/>
      <c r="O34" s="75"/>
      <c r="P34" s="222"/>
      <c r="Q34" s="223"/>
      <c r="R34" s="75"/>
      <c r="S34" s="222"/>
      <c r="T34" s="224"/>
      <c r="U34" s="225"/>
      <c r="V34" s="226"/>
      <c r="W34" s="11" t="s">
        <v>49</v>
      </c>
      <c r="X34" s="284" t="s">
        <v>146</v>
      </c>
      <c r="Y34" s="284"/>
      <c r="Z34" s="284"/>
      <c r="AA34" s="284"/>
      <c r="AB34" s="284"/>
      <c r="AC34" s="284"/>
      <c r="AD34" s="284"/>
      <c r="AE34" s="284"/>
      <c r="AF34" s="284"/>
      <c r="AG34" s="284"/>
    </row>
    <row r="35" spans="3:36" x14ac:dyDescent="0.35">
      <c r="E35" s="216"/>
      <c r="F35" s="217"/>
      <c r="G35" s="218"/>
      <c r="H35" s="218"/>
      <c r="I35" s="218"/>
      <c r="J35" s="219"/>
      <c r="K35" s="220">
        <f t="shared" si="2"/>
        <v>0</v>
      </c>
      <c r="L35" s="221"/>
      <c r="M35" s="9"/>
      <c r="N35" s="74"/>
      <c r="O35" s="75"/>
      <c r="P35" s="222"/>
      <c r="Q35" s="223"/>
      <c r="R35" s="75"/>
      <c r="S35" s="222"/>
      <c r="T35" s="224"/>
      <c r="U35" s="225"/>
      <c r="V35" s="226"/>
      <c r="W35" s="10"/>
      <c r="X35" s="28" t="s">
        <v>99</v>
      </c>
      <c r="AA35" s="309" t="s">
        <v>100</v>
      </c>
      <c r="AB35" s="309"/>
      <c r="AJ35" s="32" t="s">
        <v>101</v>
      </c>
    </row>
    <row r="36" spans="3:36" x14ac:dyDescent="0.35">
      <c r="E36" s="216"/>
      <c r="F36" s="217"/>
      <c r="G36" s="218"/>
      <c r="H36" s="218"/>
      <c r="I36" s="218"/>
      <c r="J36" s="219"/>
      <c r="K36" s="220">
        <f t="shared" si="2"/>
        <v>0</v>
      </c>
      <c r="L36" s="221"/>
      <c r="M36" s="9"/>
      <c r="N36" s="74"/>
      <c r="O36" s="75"/>
      <c r="P36" s="222"/>
      <c r="Q36" s="223"/>
      <c r="R36" s="75"/>
      <c r="S36" s="222"/>
      <c r="T36" s="224"/>
      <c r="U36" s="225"/>
      <c r="V36" s="226"/>
      <c r="W36" s="10"/>
      <c r="X36" s="153"/>
      <c r="Y36" s="153"/>
      <c r="Z36" s="153"/>
      <c r="AA36" s="153"/>
      <c r="AB36" s="153"/>
      <c r="AC36" s="153"/>
      <c r="AD36" s="153"/>
      <c r="AE36" s="153"/>
      <c r="AF36" s="3"/>
      <c r="AG36" s="3"/>
      <c r="AH36" s="3"/>
      <c r="AI36" s="3"/>
    </row>
    <row r="37" spans="3:36" x14ac:dyDescent="0.35">
      <c r="E37" s="216"/>
      <c r="F37" s="217"/>
      <c r="G37" s="218"/>
      <c r="H37" s="218"/>
      <c r="I37" s="218"/>
      <c r="J37" s="219"/>
      <c r="K37" s="220">
        <f t="shared" si="2"/>
        <v>0</v>
      </c>
      <c r="L37" s="221"/>
      <c r="M37" s="9"/>
      <c r="N37" s="74"/>
      <c r="O37" s="75"/>
      <c r="P37" s="222"/>
      <c r="Q37" s="223"/>
      <c r="R37" s="75"/>
      <c r="S37" s="222"/>
      <c r="T37" s="224"/>
      <c r="U37" s="225"/>
      <c r="V37" s="226"/>
      <c r="W37" s="10"/>
      <c r="X37" s="287"/>
      <c r="Y37" s="287"/>
      <c r="Z37" s="288"/>
      <c r="AA37" s="288"/>
      <c r="AB37" s="288"/>
      <c r="AC37" s="288"/>
      <c r="AD37" s="286"/>
      <c r="AE37" s="286"/>
      <c r="AF37" s="29"/>
      <c r="AG37" s="29"/>
      <c r="AH37" s="29"/>
      <c r="AI37" s="30"/>
    </row>
    <row r="38" spans="3:36" x14ac:dyDescent="0.35">
      <c r="E38" s="216"/>
      <c r="F38" s="217"/>
      <c r="G38" s="218"/>
      <c r="H38" s="218"/>
      <c r="I38" s="218"/>
      <c r="J38" s="219"/>
      <c r="K38" s="220">
        <f t="shared" si="2"/>
        <v>0</v>
      </c>
      <c r="L38" s="221"/>
      <c r="M38" s="9"/>
      <c r="N38" s="74"/>
      <c r="O38" s="75"/>
      <c r="P38" s="222"/>
      <c r="Q38" s="223"/>
      <c r="R38" s="75"/>
      <c r="S38" s="222"/>
      <c r="T38" s="224"/>
      <c r="U38" s="225"/>
      <c r="V38" s="226"/>
      <c r="W38" s="10"/>
      <c r="X38" s="287"/>
      <c r="Y38" s="287"/>
      <c r="Z38" s="288"/>
      <c r="AA38" s="288"/>
      <c r="AB38" s="288"/>
      <c r="AC38" s="288"/>
      <c r="AD38" s="286"/>
      <c r="AE38" s="286"/>
      <c r="AF38" s="29"/>
      <c r="AG38" s="29"/>
      <c r="AH38" s="29"/>
      <c r="AI38" s="30"/>
    </row>
    <row r="39" spans="3:36" x14ac:dyDescent="0.35">
      <c r="E39" s="216"/>
      <c r="F39" s="217"/>
      <c r="G39" s="218"/>
      <c r="H39" s="218"/>
      <c r="I39" s="218"/>
      <c r="J39" s="219"/>
      <c r="K39" s="220">
        <f t="shared" si="2"/>
        <v>0</v>
      </c>
      <c r="L39" s="221"/>
      <c r="M39" s="9"/>
      <c r="N39" s="74"/>
      <c r="O39" s="75"/>
      <c r="P39" s="222"/>
      <c r="Q39" s="223"/>
      <c r="R39" s="75"/>
      <c r="S39" s="222"/>
      <c r="T39" s="224"/>
      <c r="U39" s="225"/>
      <c r="V39" s="226"/>
      <c r="W39" s="10" t="s">
        <v>49</v>
      </c>
      <c r="X39" s="263" t="s">
        <v>91</v>
      </c>
      <c r="Y39" s="263"/>
      <c r="Z39" s="263"/>
      <c r="AA39" s="263"/>
      <c r="AB39" s="263"/>
      <c r="AC39" s="263"/>
      <c r="AD39" s="263"/>
      <c r="AE39" s="263"/>
      <c r="AF39" s="263"/>
      <c r="AG39" s="263"/>
    </row>
    <row r="40" spans="3:36" x14ac:dyDescent="0.35">
      <c r="E40" s="216"/>
      <c r="F40" s="217"/>
      <c r="G40" s="218"/>
      <c r="H40" s="218"/>
      <c r="I40" s="218"/>
      <c r="J40" s="219"/>
      <c r="K40" s="220">
        <f t="shared" si="2"/>
        <v>0</v>
      </c>
      <c r="L40" s="221"/>
      <c r="M40" s="9"/>
      <c r="N40" s="74"/>
      <c r="O40" s="75"/>
      <c r="P40" s="222"/>
      <c r="Q40" s="223"/>
      <c r="R40" s="75"/>
      <c r="S40" s="222"/>
      <c r="T40" s="224"/>
      <c r="U40" s="225"/>
      <c r="V40" s="226"/>
      <c r="W40" s="10"/>
      <c r="X40" s="263"/>
      <c r="Y40" s="263"/>
      <c r="Z40" s="263"/>
      <c r="AA40" s="263"/>
      <c r="AB40" s="263"/>
      <c r="AC40" s="263"/>
      <c r="AD40" s="263"/>
      <c r="AE40" s="263"/>
      <c r="AF40" s="263"/>
      <c r="AG40" s="263"/>
    </row>
    <row r="41" spans="3:36" ht="15" thickBot="1" x14ac:dyDescent="0.4">
      <c r="E41" s="301"/>
      <c r="F41" s="302"/>
      <c r="G41" s="303"/>
      <c r="H41" s="303"/>
      <c r="I41" s="303"/>
      <c r="J41" s="304"/>
      <c r="K41" s="305">
        <f t="shared" si="2"/>
        <v>0</v>
      </c>
      <c r="L41" s="306"/>
      <c r="M41" s="12"/>
      <c r="N41" s="307"/>
      <c r="O41" s="190"/>
      <c r="P41" s="191"/>
      <c r="Q41" s="189"/>
      <c r="R41" s="190"/>
      <c r="S41" s="191"/>
      <c r="T41" s="290"/>
      <c r="U41" s="291"/>
      <c r="V41" s="292"/>
      <c r="W41" s="10"/>
    </row>
    <row r="42" spans="3:36" ht="15.75" customHeight="1" thickBot="1" x14ac:dyDescent="0.4">
      <c r="E42" s="293" t="s">
        <v>92</v>
      </c>
      <c r="F42" s="293"/>
      <c r="G42" s="293"/>
      <c r="H42" s="293"/>
      <c r="I42" s="293"/>
      <c r="J42" s="293"/>
      <c r="K42" s="294">
        <f>(SUM(K26:L41))-T42</f>
        <v>0</v>
      </c>
      <c r="L42" s="295"/>
      <c r="M42" s="40">
        <f>SUM(M26:M41)</f>
        <v>0</v>
      </c>
      <c r="N42" s="296">
        <f>SUM(N26:P41)</f>
        <v>0</v>
      </c>
      <c r="O42" s="240"/>
      <c r="P42" s="297"/>
      <c r="Q42" s="6"/>
      <c r="R42" s="6"/>
      <c r="S42" s="4"/>
      <c r="T42" s="298">
        <f>SUM(T26:V41)</f>
        <v>0</v>
      </c>
      <c r="U42" s="299"/>
      <c r="V42" s="300"/>
      <c r="W42" s="1" t="s">
        <v>49</v>
      </c>
      <c r="X42" s="308" t="s">
        <v>113</v>
      </c>
      <c r="Y42" s="308"/>
      <c r="Z42" s="308"/>
      <c r="AA42" s="308"/>
      <c r="AB42" s="308"/>
      <c r="AC42" s="308"/>
      <c r="AD42" s="308"/>
      <c r="AE42" s="308"/>
      <c r="AF42" s="308"/>
      <c r="AG42" s="39"/>
    </row>
    <row r="43" spans="3:36" ht="7.5" customHeight="1" x14ac:dyDescent="0.35">
      <c r="E43" s="4"/>
      <c r="F43" s="4"/>
      <c r="G43" s="4"/>
      <c r="H43" s="4"/>
      <c r="I43" s="4"/>
      <c r="J43" s="4"/>
      <c r="K43" s="4"/>
      <c r="L43" s="4"/>
      <c r="M43" s="4"/>
      <c r="N43" s="4"/>
      <c r="O43" s="4"/>
      <c r="P43" s="4"/>
      <c r="Q43" s="4"/>
      <c r="R43" s="4"/>
      <c r="S43" s="4"/>
      <c r="T43" s="4"/>
      <c r="U43" s="4"/>
      <c r="V43" s="4"/>
      <c r="X43" s="39"/>
      <c r="Y43" s="39"/>
      <c r="Z43" s="39"/>
      <c r="AA43" s="39"/>
      <c r="AB43" s="39"/>
      <c r="AC43" s="39"/>
      <c r="AD43" s="39"/>
      <c r="AE43" s="39"/>
      <c r="AF43" s="39"/>
      <c r="AG43" s="39"/>
    </row>
    <row r="44" spans="3:36" ht="15" customHeight="1" x14ac:dyDescent="0.35">
      <c r="E44" s="183" t="s">
        <v>93</v>
      </c>
      <c r="F44" s="183"/>
      <c r="G44" s="4"/>
      <c r="H44" s="4"/>
      <c r="I44" s="4"/>
      <c r="J44" s="4"/>
      <c r="K44" s="4"/>
      <c r="L44" s="4"/>
      <c r="M44" s="4"/>
      <c r="N44" s="4"/>
      <c r="O44" s="4"/>
      <c r="P44" s="4"/>
      <c r="Q44" s="4"/>
      <c r="R44" s="4"/>
      <c r="S44" s="4"/>
      <c r="T44" s="4"/>
      <c r="U44" s="4"/>
      <c r="V44" s="4"/>
      <c r="X44" s="39"/>
      <c r="Y44" s="39"/>
      <c r="Z44" s="39"/>
      <c r="AA44" s="39"/>
      <c r="AB44" s="39"/>
      <c r="AC44" s="39"/>
      <c r="AD44" s="39"/>
      <c r="AE44" s="39"/>
      <c r="AF44" s="39"/>
      <c r="AG44" s="39"/>
    </row>
    <row r="45" spans="3:36" x14ac:dyDescent="0.35">
      <c r="E45" s="289"/>
      <c r="F45" s="289"/>
      <c r="G45" s="289"/>
      <c r="H45" s="289"/>
      <c r="I45" s="289"/>
      <c r="J45" s="289"/>
      <c r="K45" s="289"/>
      <c r="L45" s="289"/>
      <c r="M45" s="289"/>
      <c r="N45" s="289"/>
      <c r="O45" s="289"/>
      <c r="P45" s="289"/>
      <c r="Q45" s="289"/>
      <c r="R45" s="289"/>
      <c r="S45" s="289"/>
      <c r="T45" s="289"/>
      <c r="U45" s="289"/>
      <c r="V45" s="289"/>
      <c r="W45" s="1" t="s">
        <v>49</v>
      </c>
      <c r="X45" s="252" t="s">
        <v>94</v>
      </c>
      <c r="Y45" s="252"/>
      <c r="Z45" s="252"/>
      <c r="AA45" s="252"/>
      <c r="AB45" s="252"/>
      <c r="AC45" s="252"/>
      <c r="AD45" s="252"/>
      <c r="AE45" s="252"/>
      <c r="AF45" s="252"/>
      <c r="AG45" s="252"/>
    </row>
    <row r="46" spans="3:36" x14ac:dyDescent="0.35">
      <c r="E46" s="289"/>
      <c r="F46" s="289"/>
      <c r="G46" s="289"/>
      <c r="H46" s="289"/>
      <c r="I46" s="289"/>
      <c r="J46" s="289"/>
      <c r="K46" s="289"/>
      <c r="L46" s="289"/>
      <c r="M46" s="289"/>
      <c r="N46" s="289"/>
      <c r="O46" s="289"/>
      <c r="P46" s="289"/>
      <c r="Q46" s="289"/>
      <c r="R46" s="289"/>
      <c r="S46" s="289"/>
      <c r="T46" s="289"/>
      <c r="U46" s="289"/>
      <c r="V46" s="289"/>
      <c r="X46" s="252"/>
      <c r="Y46" s="252"/>
      <c r="Z46" s="252"/>
      <c r="AA46" s="252"/>
      <c r="AB46" s="252"/>
      <c r="AC46" s="252"/>
      <c r="AD46" s="252"/>
      <c r="AE46" s="252"/>
      <c r="AF46" s="252"/>
      <c r="AG46" s="252"/>
    </row>
    <row r="47" spans="3:36" x14ac:dyDescent="0.35">
      <c r="C47" s="70"/>
    </row>
    <row r="48" spans="3:36" x14ac:dyDescent="0.35">
      <c r="C48" s="70"/>
    </row>
  </sheetData>
  <sheetProtection selectLockedCells="1"/>
  <mergeCells count="229">
    <mergeCell ref="A10:D12"/>
    <mergeCell ref="E16:G16"/>
    <mergeCell ref="H16:I16"/>
    <mergeCell ref="J16:K16"/>
    <mergeCell ref="S18:T18"/>
    <mergeCell ref="A18:D19"/>
    <mergeCell ref="A20:D20"/>
    <mergeCell ref="S19:T19"/>
    <mergeCell ref="L20:M20"/>
    <mergeCell ref="N20:O20"/>
    <mergeCell ref="L18:O18"/>
    <mergeCell ref="T10:U10"/>
    <mergeCell ref="X27:AG27"/>
    <mergeCell ref="P18:R18"/>
    <mergeCell ref="P20:R20"/>
    <mergeCell ref="E14:G14"/>
    <mergeCell ref="H14:I14"/>
    <mergeCell ref="X18:AG18"/>
    <mergeCell ref="T6:V6"/>
    <mergeCell ref="X6:AG6"/>
    <mergeCell ref="H7:I7"/>
    <mergeCell ref="J7:K7"/>
    <mergeCell ref="X11:AG13"/>
    <mergeCell ref="E12:G12"/>
    <mergeCell ref="H12:I12"/>
    <mergeCell ref="J12:K12"/>
    <mergeCell ref="E13:G13"/>
    <mergeCell ref="H13:I13"/>
    <mergeCell ref="J13:K13"/>
    <mergeCell ref="J8:K8"/>
    <mergeCell ref="E11:G11"/>
    <mergeCell ref="H11:I11"/>
    <mergeCell ref="J11:K11"/>
    <mergeCell ref="H10:I10"/>
    <mergeCell ref="J10:K10"/>
    <mergeCell ref="O10:S10"/>
    <mergeCell ref="W1:AG1"/>
    <mergeCell ref="E2:G2"/>
    <mergeCell ref="H2:V2"/>
    <mergeCell ref="E4:G4"/>
    <mergeCell ref="H4:R4"/>
    <mergeCell ref="S4:T4"/>
    <mergeCell ref="U4:V4"/>
    <mergeCell ref="X8:AG10"/>
    <mergeCell ref="E9:G9"/>
    <mergeCell ref="H9:I9"/>
    <mergeCell ref="J9:K9"/>
    <mergeCell ref="O9:S9"/>
    <mergeCell ref="T9:U9"/>
    <mergeCell ref="X4:AG5"/>
    <mergeCell ref="E6:J6"/>
    <mergeCell ref="N6:S6"/>
    <mergeCell ref="E10:G10"/>
    <mergeCell ref="E8:G8"/>
    <mergeCell ref="H8:I8"/>
    <mergeCell ref="T29:V29"/>
    <mergeCell ref="X29:AG29"/>
    <mergeCell ref="E30:F30"/>
    <mergeCell ref="G30:H30"/>
    <mergeCell ref="I30:J30"/>
    <mergeCell ref="K30:L30"/>
    <mergeCell ref="N30:P30"/>
    <mergeCell ref="Q30:S30"/>
    <mergeCell ref="T30:V30"/>
    <mergeCell ref="X30:AG31"/>
    <mergeCell ref="E29:F29"/>
    <mergeCell ref="G29:H29"/>
    <mergeCell ref="I29:J29"/>
    <mergeCell ref="K29:L29"/>
    <mergeCell ref="N29:P29"/>
    <mergeCell ref="Q29:S29"/>
    <mergeCell ref="X32:AG33"/>
    <mergeCell ref="E33:F33"/>
    <mergeCell ref="G33:H33"/>
    <mergeCell ref="I33:J33"/>
    <mergeCell ref="K33:L33"/>
    <mergeCell ref="N33:P33"/>
    <mergeCell ref="Q33:S33"/>
    <mergeCell ref="T33:V33"/>
    <mergeCell ref="T31:V31"/>
    <mergeCell ref="E32:F32"/>
    <mergeCell ref="G32:H32"/>
    <mergeCell ref="I32:J32"/>
    <mergeCell ref="K32:L32"/>
    <mergeCell ref="N32:P32"/>
    <mergeCell ref="Q32:S32"/>
    <mergeCell ref="T32:V32"/>
    <mergeCell ref="E31:F31"/>
    <mergeCell ref="G31:H31"/>
    <mergeCell ref="I31:J31"/>
    <mergeCell ref="K31:L31"/>
    <mergeCell ref="N31:P31"/>
    <mergeCell ref="Q31:S31"/>
    <mergeCell ref="X34:AG34"/>
    <mergeCell ref="E35:F35"/>
    <mergeCell ref="G35:H35"/>
    <mergeCell ref="I35:J35"/>
    <mergeCell ref="K35:L35"/>
    <mergeCell ref="N35:P35"/>
    <mergeCell ref="Q35:S35"/>
    <mergeCell ref="T35:V35"/>
    <mergeCell ref="E34:F34"/>
    <mergeCell ref="G34:H34"/>
    <mergeCell ref="I34:J34"/>
    <mergeCell ref="K34:L34"/>
    <mergeCell ref="N34:P34"/>
    <mergeCell ref="Q34:S34"/>
    <mergeCell ref="AA35:AB35"/>
    <mergeCell ref="Q37:S37"/>
    <mergeCell ref="T37:V37"/>
    <mergeCell ref="E36:F36"/>
    <mergeCell ref="G36:H36"/>
    <mergeCell ref="I36:J36"/>
    <mergeCell ref="K36:L36"/>
    <mergeCell ref="N36:P36"/>
    <mergeCell ref="Q36:S36"/>
    <mergeCell ref="T34:V34"/>
    <mergeCell ref="T36:V36"/>
    <mergeCell ref="E37:F37"/>
    <mergeCell ref="G37:H37"/>
    <mergeCell ref="I37:J37"/>
    <mergeCell ref="K37:L37"/>
    <mergeCell ref="N37:P37"/>
    <mergeCell ref="K39:L39"/>
    <mergeCell ref="N39:P39"/>
    <mergeCell ref="Q39:S39"/>
    <mergeCell ref="T39:V39"/>
    <mergeCell ref="E38:F38"/>
    <mergeCell ref="G38:H38"/>
    <mergeCell ref="I38:J38"/>
    <mergeCell ref="K38:L38"/>
    <mergeCell ref="N38:P38"/>
    <mergeCell ref="Q38:S38"/>
    <mergeCell ref="E45:V46"/>
    <mergeCell ref="X45:AG46"/>
    <mergeCell ref="T41:V41"/>
    <mergeCell ref="E42:J42"/>
    <mergeCell ref="K42:L42"/>
    <mergeCell ref="N42:P42"/>
    <mergeCell ref="T42:V42"/>
    <mergeCell ref="E44:F44"/>
    <mergeCell ref="E41:F41"/>
    <mergeCell ref="G41:H41"/>
    <mergeCell ref="I41:J41"/>
    <mergeCell ref="K41:L41"/>
    <mergeCell ref="N41:P41"/>
    <mergeCell ref="Q41:S41"/>
    <mergeCell ref="X42:AF42"/>
    <mergeCell ref="X39:AG40"/>
    <mergeCell ref="E40:F40"/>
    <mergeCell ref="G40:H40"/>
    <mergeCell ref="AD36:AE36"/>
    <mergeCell ref="AD37:AE37"/>
    <mergeCell ref="AD38:AE38"/>
    <mergeCell ref="X36:Y36"/>
    <mergeCell ref="Z36:AA36"/>
    <mergeCell ref="AB36:AC36"/>
    <mergeCell ref="X37:Y37"/>
    <mergeCell ref="Z37:AA37"/>
    <mergeCell ref="AB37:AC37"/>
    <mergeCell ref="X38:Y38"/>
    <mergeCell ref="Z38:AA38"/>
    <mergeCell ref="AB38:AC38"/>
    <mergeCell ref="I40:J40"/>
    <mergeCell ref="K40:L40"/>
    <mergeCell ref="N40:P40"/>
    <mergeCell ref="Q40:S40"/>
    <mergeCell ref="T40:V40"/>
    <mergeCell ref="T38:V38"/>
    <mergeCell ref="E39:F39"/>
    <mergeCell ref="G39:H39"/>
    <mergeCell ref="I39:J39"/>
    <mergeCell ref="X14:AG16"/>
    <mergeCell ref="A2:D3"/>
    <mergeCell ref="A4:D4"/>
    <mergeCell ref="A13:D13"/>
    <mergeCell ref="A14:D16"/>
    <mergeCell ref="X2:AH2"/>
    <mergeCell ref="X25:AG26"/>
    <mergeCell ref="E26:F26"/>
    <mergeCell ref="G26:H26"/>
    <mergeCell ref="I26:J26"/>
    <mergeCell ref="K26:L26"/>
    <mergeCell ref="N26:P26"/>
    <mergeCell ref="Q26:S26"/>
    <mergeCell ref="T26:V26"/>
    <mergeCell ref="J14:K14"/>
    <mergeCell ref="E15:G15"/>
    <mergeCell ref="H15:I15"/>
    <mergeCell ref="J15:K15"/>
    <mergeCell ref="L19:M19"/>
    <mergeCell ref="N19:O19"/>
    <mergeCell ref="S20:T20"/>
    <mergeCell ref="X21:AH21"/>
    <mergeCell ref="E24:V24"/>
    <mergeCell ref="E25:F25"/>
    <mergeCell ref="T28:V28"/>
    <mergeCell ref="E27:F27"/>
    <mergeCell ref="G27:H27"/>
    <mergeCell ref="I27:J27"/>
    <mergeCell ref="K27:L27"/>
    <mergeCell ref="N27:P27"/>
    <mergeCell ref="Q27:S27"/>
    <mergeCell ref="T27:V27"/>
    <mergeCell ref="A1:D1"/>
    <mergeCell ref="E1:V1"/>
    <mergeCell ref="G25:H25"/>
    <mergeCell ref="I25:J25"/>
    <mergeCell ref="K25:L25"/>
    <mergeCell ref="N25:P25"/>
    <mergeCell ref="Q25:S25"/>
    <mergeCell ref="T25:V25"/>
    <mergeCell ref="L21:M21"/>
    <mergeCell ref="N21:O21"/>
    <mergeCell ref="P21:R21"/>
    <mergeCell ref="S21:T21"/>
    <mergeCell ref="P22:R22"/>
    <mergeCell ref="S22:T22"/>
    <mergeCell ref="E19:F19"/>
    <mergeCell ref="P19:R19"/>
    <mergeCell ref="A26:D28"/>
    <mergeCell ref="A29:D29"/>
    <mergeCell ref="A30:D32"/>
    <mergeCell ref="E28:F28"/>
    <mergeCell ref="G28:H28"/>
    <mergeCell ref="I28:J28"/>
    <mergeCell ref="K28:L28"/>
    <mergeCell ref="N28:P28"/>
    <mergeCell ref="Q28:S28"/>
  </mergeCells>
  <conditionalFormatting sqref="M26:S41 AF37:AH38">
    <cfRule type="expression" dxfId="3" priority="5">
      <formula>$Y$7&lt;0</formula>
    </cfRule>
  </conditionalFormatting>
  <conditionalFormatting sqref="AI37:AI38">
    <cfRule type="expression" dxfId="2" priority="2">
      <formula>$X$7&gt;0</formula>
    </cfRule>
  </conditionalFormatting>
  <dataValidations xWindow="847" yWindow="322" count="2">
    <dataValidation allowBlank="1" showInputMessage="1" showErrorMessage="1" promptTitle="On/Off Shift" prompt="On - Mobilized firefighter scheduled to be working at home unit; hrs should be listed in Regular column._x000a__x000a_Off - Non-scheduled day for mobilized firefighter; hrs should be listed in Overtime column." sqref="Q26:S41 AH37:AH38" xr:uid="{00000000-0002-0000-0200-000000000000}"/>
    <dataValidation allowBlank="1" showInputMessage="1" showErrorMessage="1" prompt="Please type in Mobilized or Backfill.  This will auto-fill other fields within the Hours Worked Table." sqref="T6:V6" xr:uid="{00000000-0002-0000-0200-000001000000}"/>
  </dataValidations>
  <pageMargins left="0.7" right="0.7" top="0.75" bottom="0.75" header="0.3" footer="0.3"/>
  <pageSetup scale="97" orientation="portrait" r:id="rId1"/>
  <colBreaks count="1" manualBreakCount="1">
    <brk id="22" max="44"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FC516-F5A9-4D63-B897-58DA5EDAF214}">
  <dimension ref="A1:AJ48"/>
  <sheetViews>
    <sheetView showGridLines="0" view="pageBreakPreview" zoomScale="110" zoomScaleNormal="100" zoomScaleSheetLayoutView="110" workbookViewId="0">
      <selection activeCell="D7" sqref="D7"/>
    </sheetView>
  </sheetViews>
  <sheetFormatPr defaultRowHeight="14.5" x14ac:dyDescent="0.35"/>
  <cols>
    <col min="1" max="1" width="8.26953125" bestFit="1" customWidth="1"/>
    <col min="2" max="2" width="6.7265625" customWidth="1"/>
    <col min="3" max="3" width="6.1796875" customWidth="1"/>
    <col min="4" max="4" width="7.453125" bestFit="1" customWidth="1"/>
    <col min="5" max="5" width="6.54296875" customWidth="1"/>
    <col min="6" max="6" width="6.453125" customWidth="1"/>
    <col min="7" max="7" width="2.7265625" customWidth="1"/>
    <col min="8" max="8" width="6" customWidth="1"/>
    <col min="9" max="9" width="2.7265625" customWidth="1"/>
    <col min="10" max="10" width="6" customWidth="1"/>
    <col min="11" max="11" width="3.1796875" customWidth="1"/>
    <col min="12" max="12" width="8.81640625" customWidth="1"/>
    <col min="13" max="13" width="10" customWidth="1"/>
    <col min="14" max="14" width="4.7265625" customWidth="1"/>
    <col min="15" max="15" width="2.1796875" customWidth="1"/>
    <col min="16" max="16" width="3.7265625" customWidth="1"/>
    <col min="17" max="17" width="4.81640625" customWidth="1"/>
    <col min="18" max="18" width="2.26953125" customWidth="1"/>
    <col min="19" max="19" width="6.7265625" customWidth="1"/>
    <col min="20" max="20" width="5.26953125" customWidth="1"/>
    <col min="21" max="21" width="2.7265625" customWidth="1"/>
    <col min="22" max="22" width="7.54296875" customWidth="1"/>
    <col min="23" max="23" width="3.26953125" style="1" customWidth="1"/>
    <col min="24" max="25" width="9.1796875" customWidth="1"/>
    <col min="27" max="27" width="9.1796875" customWidth="1"/>
    <col min="29" max="29" width="9.1796875" customWidth="1"/>
    <col min="31" max="31" width="9.1796875" customWidth="1"/>
    <col min="34" max="34" width="12.81640625" customWidth="1"/>
    <col min="35" max="35" width="10" customWidth="1"/>
  </cols>
  <sheetData>
    <row r="1" spans="1:34" ht="50.25" customHeight="1" thickBot="1" x14ac:dyDescent="0.4">
      <c r="A1" s="227" t="s">
        <v>129</v>
      </c>
      <c r="B1" s="227"/>
      <c r="C1" s="227"/>
      <c r="D1" s="227"/>
      <c r="E1" s="169" t="s">
        <v>47</v>
      </c>
      <c r="F1" s="169"/>
      <c r="G1" s="169"/>
      <c r="H1" s="169"/>
      <c r="I1" s="169"/>
      <c r="J1" s="169"/>
      <c r="K1" s="169"/>
      <c r="L1" s="169"/>
      <c r="M1" s="169"/>
      <c r="N1" s="169"/>
      <c r="O1" s="169"/>
      <c r="P1" s="169"/>
      <c r="Q1" s="169"/>
      <c r="R1" s="169"/>
      <c r="S1" s="169"/>
      <c r="T1" s="169"/>
      <c r="U1" s="169"/>
      <c r="V1" s="169"/>
      <c r="W1" s="311" t="s">
        <v>126</v>
      </c>
      <c r="X1" s="311"/>
      <c r="Y1" s="311"/>
      <c r="Z1" s="311"/>
      <c r="AA1" s="311"/>
      <c r="AB1" s="311"/>
      <c r="AC1" s="311"/>
      <c r="AD1" s="311"/>
      <c r="AE1" s="311"/>
      <c r="AF1" s="311"/>
      <c r="AG1" s="311"/>
    </row>
    <row r="2" spans="1:34" x14ac:dyDescent="0.35">
      <c r="A2" s="253" t="s">
        <v>56</v>
      </c>
      <c r="B2" s="254"/>
      <c r="C2" s="254"/>
      <c r="D2" s="255"/>
      <c r="E2" s="101" t="s">
        <v>48</v>
      </c>
      <c r="F2" s="101"/>
      <c r="G2" s="101"/>
      <c r="H2" s="312"/>
      <c r="I2" s="312"/>
      <c r="J2" s="312"/>
      <c r="K2" s="312"/>
      <c r="L2" s="312"/>
      <c r="M2" s="312"/>
      <c r="N2" s="312"/>
      <c r="O2" s="312"/>
      <c r="P2" s="312"/>
      <c r="Q2" s="312"/>
      <c r="R2" s="312"/>
      <c r="S2" s="312"/>
      <c r="T2" s="312"/>
      <c r="U2" s="312"/>
      <c r="V2" s="312"/>
      <c r="W2" s="1" t="s">
        <v>49</v>
      </c>
      <c r="X2" s="262" t="s">
        <v>50</v>
      </c>
      <c r="Y2" s="262"/>
      <c r="Z2" s="262"/>
      <c r="AA2" s="262"/>
      <c r="AB2" s="262"/>
      <c r="AC2" s="262"/>
      <c r="AD2" s="262"/>
      <c r="AE2" s="262"/>
      <c r="AF2" s="262"/>
      <c r="AG2" s="262"/>
      <c r="AH2" s="262"/>
    </row>
    <row r="3" spans="1:34" ht="7.5" customHeight="1" x14ac:dyDescent="0.35">
      <c r="A3" s="256"/>
      <c r="B3" s="257"/>
      <c r="C3" s="257"/>
      <c r="D3" s="258"/>
      <c r="E3" s="2"/>
      <c r="F3" s="2"/>
      <c r="G3" s="2"/>
      <c r="H3" s="3"/>
      <c r="I3" s="3"/>
      <c r="J3" s="3"/>
      <c r="K3" s="3"/>
      <c r="L3" s="3"/>
      <c r="M3" s="3"/>
      <c r="N3" s="3"/>
      <c r="O3" s="3"/>
      <c r="P3" s="3"/>
      <c r="Q3" s="3"/>
      <c r="R3" s="3"/>
      <c r="S3" s="3"/>
      <c r="T3" s="3"/>
      <c r="U3" s="3"/>
      <c r="V3" s="3"/>
    </row>
    <row r="4" spans="1:34" ht="15" customHeight="1" x14ac:dyDescent="0.35">
      <c r="A4" s="259" t="s">
        <v>61</v>
      </c>
      <c r="B4" s="260"/>
      <c r="C4" s="260"/>
      <c r="D4" s="261"/>
      <c r="E4" s="101" t="s">
        <v>51</v>
      </c>
      <c r="F4" s="101"/>
      <c r="G4" s="101"/>
      <c r="H4" s="312"/>
      <c r="I4" s="312"/>
      <c r="J4" s="312"/>
      <c r="K4" s="312"/>
      <c r="L4" s="312"/>
      <c r="M4" s="312"/>
      <c r="N4" s="312"/>
      <c r="O4" s="312"/>
      <c r="P4" s="312"/>
      <c r="Q4" s="312"/>
      <c r="R4" s="312"/>
      <c r="S4" s="101" t="s">
        <v>52</v>
      </c>
      <c r="T4" s="101"/>
      <c r="U4" s="313"/>
      <c r="V4" s="313"/>
      <c r="W4" s="1" t="s">
        <v>49</v>
      </c>
      <c r="X4" s="263" t="s">
        <v>123</v>
      </c>
      <c r="Y4" s="263"/>
      <c r="Z4" s="263"/>
      <c r="AA4" s="263"/>
      <c r="AB4" s="263"/>
      <c r="AC4" s="263"/>
      <c r="AD4" s="263"/>
      <c r="AE4" s="263"/>
      <c r="AF4" s="263"/>
      <c r="AG4" s="263"/>
    </row>
    <row r="5" spans="1:34" x14ac:dyDescent="0.35">
      <c r="A5" s="61" t="s">
        <v>64</v>
      </c>
      <c r="B5" s="62">
        <f>$H$8*0.062</f>
        <v>0</v>
      </c>
      <c r="C5" s="63" t="s">
        <v>65</v>
      </c>
      <c r="D5" s="64">
        <f>$H$8*0.0558</f>
        <v>0</v>
      </c>
      <c r="E5" s="4"/>
      <c r="F5" s="4"/>
      <c r="G5" s="4"/>
      <c r="H5" s="4"/>
      <c r="I5" s="4"/>
      <c r="J5" s="4"/>
      <c r="K5" s="4"/>
      <c r="L5" s="4"/>
      <c r="M5" s="4"/>
      <c r="N5" s="4"/>
      <c r="O5" s="4"/>
      <c r="P5" s="4"/>
      <c r="Q5" s="4"/>
      <c r="R5" s="4"/>
      <c r="S5" s="4"/>
      <c r="T5" s="4"/>
      <c r="U5" s="4"/>
      <c r="V5" s="4"/>
      <c r="X5" s="263"/>
      <c r="Y5" s="263"/>
      <c r="Z5" s="263"/>
      <c r="AA5" s="263"/>
      <c r="AB5" s="263"/>
      <c r="AC5" s="263"/>
      <c r="AD5" s="263"/>
      <c r="AE5" s="263"/>
      <c r="AF5" s="263"/>
      <c r="AG5" s="263"/>
    </row>
    <row r="6" spans="1:34" ht="15" customHeight="1" x14ac:dyDescent="0.35">
      <c r="A6" s="61" t="s">
        <v>62</v>
      </c>
      <c r="B6" s="62">
        <f>$H$8*0.0145</f>
        <v>0</v>
      </c>
      <c r="C6" s="63" t="s">
        <v>68</v>
      </c>
      <c r="D6" s="64">
        <f>$H$8*0.0558</f>
        <v>0</v>
      </c>
      <c r="E6" s="183" t="s">
        <v>53</v>
      </c>
      <c r="F6" s="183"/>
      <c r="G6" s="183"/>
      <c r="H6" s="183"/>
      <c r="I6" s="183"/>
      <c r="J6" s="183"/>
      <c r="K6" s="4"/>
      <c r="L6" s="4"/>
      <c r="M6" s="4"/>
      <c r="N6" s="101" t="s">
        <v>54</v>
      </c>
      <c r="O6" s="101"/>
      <c r="P6" s="101"/>
      <c r="Q6" s="101"/>
      <c r="R6" s="101"/>
      <c r="S6" s="101"/>
      <c r="T6" s="313" t="s">
        <v>96</v>
      </c>
      <c r="U6" s="313"/>
      <c r="V6" s="313"/>
      <c r="W6" s="5" t="s">
        <v>49</v>
      </c>
      <c r="X6" s="284" t="s">
        <v>55</v>
      </c>
      <c r="Y6" s="284"/>
      <c r="Z6" s="284"/>
      <c r="AA6" s="284"/>
      <c r="AB6" s="284"/>
      <c r="AC6" s="284"/>
      <c r="AD6" s="284"/>
      <c r="AE6" s="284"/>
      <c r="AF6" s="284"/>
      <c r="AG6" s="284"/>
    </row>
    <row r="7" spans="1:34" ht="15" customHeight="1" x14ac:dyDescent="0.35">
      <c r="A7" s="61" t="s">
        <v>71</v>
      </c>
      <c r="B7" s="62">
        <f>$H$8*0.0553</f>
        <v>0</v>
      </c>
      <c r="C7" s="63" t="s">
        <v>72</v>
      </c>
      <c r="D7" s="64">
        <f>$H$8*0.0558</f>
        <v>0</v>
      </c>
      <c r="E7" s="4"/>
      <c r="F7" s="4"/>
      <c r="G7" s="4"/>
      <c r="H7" s="319" t="s">
        <v>18</v>
      </c>
      <c r="I7" s="320"/>
      <c r="J7" s="319" t="s">
        <v>19</v>
      </c>
      <c r="K7" s="321"/>
      <c r="L7" s="4"/>
      <c r="M7" s="4"/>
      <c r="N7" s="4"/>
      <c r="O7" s="4"/>
      <c r="P7" s="4"/>
      <c r="Q7" s="4"/>
      <c r="R7" s="4"/>
      <c r="S7" s="4"/>
      <c r="T7" s="4"/>
      <c r="U7" s="4"/>
      <c r="V7" s="4"/>
      <c r="X7" s="71">
        <f>IF(T6="Mobilized",1,0)</f>
        <v>1</v>
      </c>
      <c r="Y7" s="71">
        <f>IF(T6="backfill",-1,0)</f>
        <v>0</v>
      </c>
    </row>
    <row r="8" spans="1:34" ht="15" customHeight="1" x14ac:dyDescent="0.35">
      <c r="A8" s="61" t="s">
        <v>75</v>
      </c>
      <c r="B8" s="62">
        <f>$H$8*0.02</f>
        <v>0</v>
      </c>
      <c r="C8" s="65" t="s">
        <v>121</v>
      </c>
      <c r="D8" s="66">
        <f>$H$8*0.00262</f>
        <v>0</v>
      </c>
      <c r="E8" s="275" t="s">
        <v>57</v>
      </c>
      <c r="F8" s="275"/>
      <c r="G8" s="275"/>
      <c r="H8" s="317">
        <v>0</v>
      </c>
      <c r="I8" s="141"/>
      <c r="J8" s="317">
        <f t="shared" ref="J8:J11" si="0">H8*1.5</f>
        <v>0</v>
      </c>
      <c r="K8" s="322"/>
      <c r="L8" s="6" t="s">
        <v>138</v>
      </c>
      <c r="M8" s="6"/>
      <c r="N8" s="6"/>
      <c r="O8" s="6"/>
      <c r="P8" s="6"/>
      <c r="Q8" s="6"/>
      <c r="R8" s="6"/>
      <c r="S8" s="4"/>
      <c r="T8" s="4"/>
      <c r="U8" s="4"/>
      <c r="V8" s="4"/>
      <c r="W8" s="1" t="s">
        <v>49</v>
      </c>
      <c r="X8" s="263" t="s">
        <v>124</v>
      </c>
      <c r="Y8" s="263"/>
      <c r="Z8" s="263"/>
      <c r="AA8" s="263"/>
      <c r="AB8" s="263"/>
      <c r="AC8" s="263"/>
      <c r="AD8" s="263"/>
      <c r="AE8" s="263"/>
      <c r="AF8" s="263"/>
      <c r="AG8" s="263"/>
    </row>
    <row r="9" spans="1:34" x14ac:dyDescent="0.35">
      <c r="A9" s="63" t="s">
        <v>132</v>
      </c>
      <c r="B9" s="62">
        <f>$H$8*0.0711</f>
        <v>0</v>
      </c>
      <c r="C9" s="67"/>
      <c r="D9" s="68"/>
      <c r="E9" s="275" t="s">
        <v>58</v>
      </c>
      <c r="F9" s="275"/>
      <c r="G9" s="275"/>
      <c r="H9" s="274">
        <f>B5</f>
        <v>0</v>
      </c>
      <c r="I9" s="314"/>
      <c r="J9" s="274">
        <f t="shared" si="0"/>
        <v>0</v>
      </c>
      <c r="K9" s="94"/>
      <c r="L9" s="6" t="s">
        <v>59</v>
      </c>
      <c r="M9" s="6"/>
      <c r="N9" s="6"/>
      <c r="O9" s="315" t="s">
        <v>60</v>
      </c>
      <c r="P9" s="315"/>
      <c r="Q9" s="315"/>
      <c r="R9" s="315"/>
      <c r="S9" s="315"/>
      <c r="T9" s="316">
        <f>H8*0.062</f>
        <v>0</v>
      </c>
      <c r="U9" s="316"/>
      <c r="V9" s="4"/>
      <c r="X9" s="263"/>
      <c r="Y9" s="263"/>
      <c r="Z9" s="263"/>
      <c r="AA9" s="263"/>
      <c r="AB9" s="263"/>
      <c r="AC9" s="263"/>
      <c r="AD9" s="263"/>
      <c r="AE9" s="263"/>
      <c r="AF9" s="263"/>
      <c r="AG9" s="263"/>
    </row>
    <row r="10" spans="1:34" x14ac:dyDescent="0.35">
      <c r="A10" s="201" t="s">
        <v>136</v>
      </c>
      <c r="B10" s="202"/>
      <c r="C10" s="202"/>
      <c r="D10" s="203"/>
      <c r="E10" s="275" t="s">
        <v>62</v>
      </c>
      <c r="F10" s="275"/>
      <c r="G10" s="275"/>
      <c r="H10" s="274">
        <f>B6</f>
        <v>0</v>
      </c>
      <c r="I10" s="314"/>
      <c r="J10" s="274">
        <f t="shared" si="0"/>
        <v>0</v>
      </c>
      <c r="K10" s="94"/>
      <c r="L10" s="6" t="s">
        <v>63</v>
      </c>
      <c r="M10" s="6"/>
      <c r="N10" s="6"/>
      <c r="O10" s="315" t="s">
        <v>60</v>
      </c>
      <c r="P10" s="315"/>
      <c r="Q10" s="315"/>
      <c r="R10" s="315"/>
      <c r="S10" s="315"/>
      <c r="T10" s="333">
        <f>H8*0.0145</f>
        <v>0</v>
      </c>
      <c r="U10" s="333"/>
      <c r="V10" s="4"/>
      <c r="X10" s="263"/>
      <c r="Y10" s="263"/>
      <c r="Z10" s="263"/>
      <c r="AA10" s="263"/>
      <c r="AB10" s="263"/>
      <c r="AC10" s="263"/>
      <c r="AD10" s="263"/>
      <c r="AE10" s="263"/>
      <c r="AF10" s="263"/>
      <c r="AG10" s="263"/>
    </row>
    <row r="11" spans="1:34" x14ac:dyDescent="0.35">
      <c r="A11" s="204"/>
      <c r="B11" s="205"/>
      <c r="C11" s="205"/>
      <c r="D11" s="206"/>
      <c r="E11" s="275" t="s">
        <v>66</v>
      </c>
      <c r="F11" s="275"/>
      <c r="G11" s="275"/>
      <c r="H11" s="274">
        <f>B7</f>
        <v>0</v>
      </c>
      <c r="I11" s="314"/>
      <c r="J11" s="274">
        <f t="shared" si="0"/>
        <v>0</v>
      </c>
      <c r="K11" s="94"/>
      <c r="L11" s="6" t="s">
        <v>137</v>
      </c>
      <c r="M11" s="6"/>
      <c r="N11" s="6"/>
      <c r="O11" s="6"/>
      <c r="P11" s="6"/>
      <c r="Q11" s="6"/>
      <c r="R11" s="6"/>
      <c r="S11" s="4"/>
      <c r="T11" s="4"/>
      <c r="U11" s="4"/>
      <c r="V11" s="4"/>
      <c r="W11" s="1" t="s">
        <v>49</v>
      </c>
      <c r="X11" s="263" t="s">
        <v>67</v>
      </c>
      <c r="Y11" s="263"/>
      <c r="Z11" s="263"/>
      <c r="AA11" s="263"/>
      <c r="AB11" s="263"/>
      <c r="AC11" s="263"/>
      <c r="AD11" s="263"/>
      <c r="AE11" s="263"/>
      <c r="AF11" s="263"/>
      <c r="AG11" s="263"/>
    </row>
    <row r="12" spans="1:34" ht="15" customHeight="1" x14ac:dyDescent="0.35">
      <c r="A12" s="207"/>
      <c r="B12" s="208"/>
      <c r="C12" s="208"/>
      <c r="D12" s="209"/>
      <c r="E12" s="275" t="s">
        <v>121</v>
      </c>
      <c r="F12" s="275"/>
      <c r="G12" s="275"/>
      <c r="H12" s="274">
        <v>0</v>
      </c>
      <c r="I12" s="314"/>
      <c r="J12" s="274">
        <f>H12*1.5</f>
        <v>0</v>
      </c>
      <c r="K12" s="94"/>
      <c r="L12" s="6" t="s">
        <v>145</v>
      </c>
      <c r="M12" s="6"/>
      <c r="N12" s="6"/>
      <c r="O12" s="6"/>
      <c r="P12" s="6"/>
      <c r="Q12" s="6"/>
      <c r="R12" s="6"/>
      <c r="S12" s="4"/>
      <c r="T12" s="4"/>
      <c r="U12" s="4"/>
      <c r="V12" s="4"/>
      <c r="X12" s="263"/>
      <c r="Y12" s="263"/>
      <c r="Z12" s="263"/>
      <c r="AA12" s="263"/>
      <c r="AB12" s="263"/>
      <c r="AC12" s="263"/>
      <c r="AD12" s="263"/>
      <c r="AE12" s="263"/>
      <c r="AF12" s="263"/>
      <c r="AG12" s="263"/>
    </row>
    <row r="13" spans="1:34" ht="15" thickBot="1" x14ac:dyDescent="0.4">
      <c r="A13" s="210" t="s">
        <v>134</v>
      </c>
      <c r="B13" s="211"/>
      <c r="C13" s="211"/>
      <c r="D13" s="211"/>
      <c r="E13" s="275" t="s">
        <v>69</v>
      </c>
      <c r="F13" s="275"/>
      <c r="G13" s="275"/>
      <c r="H13" s="274">
        <v>0</v>
      </c>
      <c r="I13" s="314"/>
      <c r="J13" s="274">
        <v>0</v>
      </c>
      <c r="K13" s="94"/>
      <c r="L13" s="6" t="s">
        <v>70</v>
      </c>
      <c r="M13" s="6"/>
      <c r="N13" s="6"/>
      <c r="O13" s="6"/>
      <c r="P13" s="6"/>
      <c r="Q13" s="6"/>
      <c r="R13" s="6"/>
      <c r="S13" s="4"/>
      <c r="T13" s="4"/>
      <c r="U13" s="4"/>
      <c r="V13" s="4"/>
      <c r="X13" s="263"/>
      <c r="Y13" s="263"/>
      <c r="Z13" s="263"/>
      <c r="AA13" s="263"/>
      <c r="AB13" s="263"/>
      <c r="AC13" s="263"/>
      <c r="AD13" s="263"/>
      <c r="AE13" s="263"/>
      <c r="AF13" s="263"/>
      <c r="AG13" s="263"/>
    </row>
    <row r="14" spans="1:34" ht="15" customHeight="1" x14ac:dyDescent="0.35">
      <c r="A14" s="212" t="s">
        <v>135</v>
      </c>
      <c r="B14" s="212"/>
      <c r="C14" s="212"/>
      <c r="D14" s="213"/>
      <c r="E14" s="275" t="s">
        <v>73</v>
      </c>
      <c r="F14" s="275"/>
      <c r="G14" s="275"/>
      <c r="H14" s="274">
        <v>0</v>
      </c>
      <c r="I14" s="314"/>
      <c r="J14" s="274">
        <v>0</v>
      </c>
      <c r="K14" s="94"/>
      <c r="L14" s="6" t="s">
        <v>74</v>
      </c>
      <c r="M14" s="6"/>
      <c r="N14" s="6"/>
      <c r="O14" s="6"/>
      <c r="P14" s="6"/>
      <c r="Q14" s="6"/>
      <c r="R14" s="6"/>
      <c r="S14" s="4"/>
      <c r="T14" s="4"/>
      <c r="U14" s="4"/>
      <c r="V14" s="4"/>
      <c r="W14" s="1" t="s">
        <v>49</v>
      </c>
      <c r="X14" s="252" t="s">
        <v>114</v>
      </c>
      <c r="Y14" s="252"/>
      <c r="Z14" s="252"/>
      <c r="AA14" s="252"/>
      <c r="AB14" s="252"/>
      <c r="AC14" s="252"/>
      <c r="AD14" s="252"/>
      <c r="AE14" s="252"/>
      <c r="AF14" s="252"/>
      <c r="AG14" s="252"/>
      <c r="AH14" s="43"/>
    </row>
    <row r="15" spans="1:34" ht="15" customHeight="1" thickBot="1" x14ac:dyDescent="0.4">
      <c r="A15" s="214"/>
      <c r="B15" s="214"/>
      <c r="C15" s="214"/>
      <c r="D15" s="215"/>
      <c r="E15" s="275" t="s">
        <v>76</v>
      </c>
      <c r="F15" s="275"/>
      <c r="G15" s="275"/>
      <c r="H15" s="276">
        <v>0</v>
      </c>
      <c r="I15" s="119"/>
      <c r="J15" s="277"/>
      <c r="K15" s="278"/>
      <c r="L15" s="6" t="s">
        <v>115</v>
      </c>
      <c r="M15" s="4"/>
      <c r="N15" s="4"/>
      <c r="O15" s="4"/>
      <c r="P15" s="4"/>
      <c r="Q15" s="4"/>
      <c r="R15" s="4"/>
      <c r="S15" s="4"/>
      <c r="T15" s="4"/>
      <c r="U15" s="4"/>
      <c r="V15" s="4"/>
      <c r="X15" s="252"/>
      <c r="Y15" s="252"/>
      <c r="Z15" s="252"/>
      <c r="AA15" s="252"/>
      <c r="AB15" s="252"/>
      <c r="AC15" s="252"/>
      <c r="AD15" s="252"/>
      <c r="AE15" s="252"/>
      <c r="AF15" s="252"/>
      <c r="AG15" s="252"/>
      <c r="AH15" s="43"/>
    </row>
    <row r="16" spans="1:34" x14ac:dyDescent="0.35">
      <c r="A16" s="214"/>
      <c r="B16" s="214"/>
      <c r="C16" s="214"/>
      <c r="D16" s="215"/>
      <c r="E16" s="323" t="s">
        <v>77</v>
      </c>
      <c r="F16" s="101"/>
      <c r="G16" s="101"/>
      <c r="H16" s="324">
        <f>SUM(H8:I15)</f>
        <v>0</v>
      </c>
      <c r="I16" s="324"/>
      <c r="J16" s="324">
        <f>SUM(J8:K14)</f>
        <v>0</v>
      </c>
      <c r="K16" s="324"/>
      <c r="L16" s="4"/>
      <c r="M16" s="4"/>
      <c r="N16" s="4"/>
      <c r="O16" s="4"/>
      <c r="P16" s="4"/>
      <c r="Q16" s="4"/>
      <c r="R16" s="4"/>
      <c r="S16" s="4"/>
      <c r="T16" s="4"/>
      <c r="U16" s="4"/>
      <c r="V16" s="4"/>
      <c r="X16" s="252"/>
      <c r="Y16" s="252"/>
      <c r="Z16" s="252"/>
      <c r="AA16" s="252"/>
      <c r="AB16" s="252"/>
      <c r="AC16" s="252"/>
      <c r="AD16" s="252"/>
      <c r="AE16" s="252"/>
      <c r="AF16" s="252"/>
      <c r="AG16" s="252"/>
    </row>
    <row r="17" spans="1:34" ht="4.5" customHeight="1" thickBot="1" x14ac:dyDescent="0.4">
      <c r="A17" s="69"/>
      <c r="B17" s="69"/>
      <c r="C17" s="69"/>
      <c r="D17" s="69"/>
      <c r="E17" s="2"/>
      <c r="F17" s="2"/>
      <c r="G17" s="2"/>
      <c r="H17" s="3"/>
      <c r="I17" s="3"/>
      <c r="J17" s="3"/>
      <c r="K17" s="3"/>
      <c r="L17" s="4"/>
      <c r="M17" s="4"/>
      <c r="N17" s="4"/>
      <c r="O17" s="4"/>
      <c r="P17" s="4"/>
      <c r="Q17" s="4"/>
      <c r="R17" s="4"/>
      <c r="S17" s="4"/>
      <c r="T17" s="4"/>
      <c r="U17" s="4"/>
      <c r="V17" s="4"/>
      <c r="X17" s="50"/>
      <c r="Y17" s="50"/>
      <c r="Z17" s="50"/>
      <c r="AA17" s="50"/>
      <c r="AB17" s="50"/>
      <c r="AC17" s="50"/>
      <c r="AD17" s="50"/>
      <c r="AE17" s="50"/>
      <c r="AF17" s="50"/>
      <c r="AG17" s="50"/>
    </row>
    <row r="18" spans="1:34" ht="15" customHeight="1" x14ac:dyDescent="0.35">
      <c r="A18" s="253" t="s">
        <v>56</v>
      </c>
      <c r="B18" s="254"/>
      <c r="C18" s="254"/>
      <c r="D18" s="255"/>
      <c r="G18" s="4"/>
      <c r="H18" s="4"/>
      <c r="I18" s="4"/>
      <c r="J18" s="4"/>
      <c r="K18" s="4"/>
      <c r="L18" s="330" t="s">
        <v>122</v>
      </c>
      <c r="M18" s="331"/>
      <c r="N18" s="331"/>
      <c r="O18" s="332"/>
      <c r="P18" s="234" t="s">
        <v>33</v>
      </c>
      <c r="Q18" s="235"/>
      <c r="R18" s="236"/>
      <c r="S18" s="234" t="s">
        <v>17</v>
      </c>
      <c r="T18" s="237"/>
      <c r="U18" s="4"/>
      <c r="V18" s="4"/>
      <c r="W18" s="1" t="s">
        <v>49</v>
      </c>
      <c r="X18" s="262" t="s">
        <v>125</v>
      </c>
      <c r="Y18" s="262"/>
      <c r="Z18" s="262"/>
      <c r="AA18" s="262"/>
      <c r="AB18" s="262"/>
      <c r="AC18" s="262"/>
      <c r="AD18" s="262"/>
      <c r="AE18" s="262"/>
      <c r="AF18" s="262"/>
      <c r="AG18" s="262"/>
    </row>
    <row r="19" spans="1:34" ht="15" customHeight="1" x14ac:dyDescent="0.35">
      <c r="A19" s="256"/>
      <c r="B19" s="257"/>
      <c r="C19" s="257"/>
      <c r="D19" s="258"/>
      <c r="E19" s="248" t="s">
        <v>78</v>
      </c>
      <c r="F19" s="248"/>
      <c r="G19" s="4"/>
      <c r="H19" s="4"/>
      <c r="I19" s="4"/>
      <c r="J19" s="4"/>
      <c r="K19" s="4"/>
      <c r="L19" s="279" t="s">
        <v>80</v>
      </c>
      <c r="M19" s="280"/>
      <c r="N19" s="281">
        <v>0</v>
      </c>
      <c r="O19" s="282"/>
      <c r="P19" s="249">
        <f>IF(T6="Backfill","n/a",H16)</f>
        <v>0</v>
      </c>
      <c r="Q19" s="250"/>
      <c r="R19" s="251"/>
      <c r="S19" s="249">
        <f>IF(T6="backfill","n/a",(N19*P19))</f>
        <v>0</v>
      </c>
      <c r="T19" s="325"/>
      <c r="U19" s="4"/>
      <c r="V19" s="4"/>
      <c r="W19" s="1" t="s">
        <v>49</v>
      </c>
      <c r="X19" s="28" t="s">
        <v>109</v>
      </c>
    </row>
    <row r="20" spans="1:34" x14ac:dyDescent="0.35">
      <c r="A20" s="259" t="s">
        <v>61</v>
      </c>
      <c r="B20" s="260"/>
      <c r="C20" s="260"/>
      <c r="D20" s="261"/>
      <c r="E20" s="24" t="s">
        <v>79</v>
      </c>
      <c r="F20" s="7"/>
      <c r="G20" s="4"/>
      <c r="H20" s="4"/>
      <c r="I20" s="4"/>
      <c r="J20" s="4"/>
      <c r="K20" s="4"/>
      <c r="L20" s="326" t="s">
        <v>82</v>
      </c>
      <c r="M20" s="327"/>
      <c r="N20" s="328">
        <v>0</v>
      </c>
      <c r="O20" s="329"/>
      <c r="P20" s="283">
        <f>IF(T6="Backfill","n/a",J16)</f>
        <v>0</v>
      </c>
      <c r="Q20" s="103"/>
      <c r="R20" s="318"/>
      <c r="S20" s="283">
        <f>IF(T6="backfill","n/a",(N20*P20))</f>
        <v>0</v>
      </c>
      <c r="T20" s="104"/>
      <c r="U20" s="4"/>
      <c r="V20" s="4"/>
      <c r="W20" s="1" t="s">
        <v>49</v>
      </c>
      <c r="X20" t="s">
        <v>111</v>
      </c>
    </row>
    <row r="21" spans="1:34" ht="15" thickBot="1" x14ac:dyDescent="0.4">
      <c r="A21" s="61" t="s">
        <v>64</v>
      </c>
      <c r="B21" s="62">
        <f>$H$8*0.062</f>
        <v>0</v>
      </c>
      <c r="C21" s="63" t="s">
        <v>65</v>
      </c>
      <c r="D21" s="64">
        <f>$H$8*0.0903</f>
        <v>0</v>
      </c>
      <c r="E21" s="24" t="s">
        <v>81</v>
      </c>
      <c r="F21" s="7"/>
      <c r="G21" s="4"/>
      <c r="H21" s="4"/>
      <c r="I21" s="4"/>
      <c r="J21" s="4"/>
      <c r="K21" s="4"/>
      <c r="L21" s="238" t="s">
        <v>83</v>
      </c>
      <c r="M21" s="239"/>
      <c r="N21" s="240" t="str">
        <f>IF(T6="Mobilized","n/a",T42)</f>
        <v>n/a</v>
      </c>
      <c r="O21" s="241"/>
      <c r="P21" s="242" t="str">
        <f>IF(T6="mobilized","n/a",J15)</f>
        <v>n/a</v>
      </c>
      <c r="Q21" s="181"/>
      <c r="R21" s="243"/>
      <c r="S21" s="244" t="str">
        <f>IF(T6="mobilized","n/a",((N21*P21)))</f>
        <v>n/a</v>
      </c>
      <c r="T21" s="108"/>
      <c r="U21" s="4"/>
      <c r="V21" s="4"/>
      <c r="W21" s="5" t="s">
        <v>49</v>
      </c>
      <c r="X21" s="284" t="s">
        <v>110</v>
      </c>
      <c r="Y21" s="284"/>
      <c r="Z21" s="284"/>
      <c r="AA21" s="284"/>
      <c r="AB21" s="284"/>
      <c r="AC21" s="284"/>
      <c r="AD21" s="284"/>
      <c r="AE21" s="284"/>
      <c r="AF21" s="284"/>
      <c r="AG21" s="284"/>
      <c r="AH21" s="284"/>
    </row>
    <row r="22" spans="1:34" ht="15.75" customHeight="1" thickBot="1" x14ac:dyDescent="0.4">
      <c r="A22" s="61" t="s">
        <v>62</v>
      </c>
      <c r="B22" s="62">
        <f>$H$8*0.0145</f>
        <v>0</v>
      </c>
      <c r="C22" s="63" t="s">
        <v>68</v>
      </c>
      <c r="D22" s="64">
        <f>$H$8*0.0903</f>
        <v>0</v>
      </c>
      <c r="E22" s="24" t="s">
        <v>15</v>
      </c>
      <c r="F22" s="8"/>
      <c r="G22" s="4"/>
      <c r="H22" s="4"/>
      <c r="I22" s="4"/>
      <c r="J22" s="4"/>
      <c r="K22" s="4"/>
      <c r="L22" s="4"/>
      <c r="M22" s="4"/>
      <c r="N22" s="4"/>
      <c r="O22" s="4"/>
      <c r="P22" s="245" t="s">
        <v>77</v>
      </c>
      <c r="Q22" s="245"/>
      <c r="R22" s="245"/>
      <c r="S22" s="246">
        <f>SUM(S19:T21)</f>
        <v>0</v>
      </c>
      <c r="T22" s="247"/>
      <c r="U22" s="4"/>
      <c r="V22" s="4"/>
    </row>
    <row r="23" spans="1:34" ht="15.75" customHeight="1" thickBot="1" x14ac:dyDescent="0.4">
      <c r="A23" s="61" t="s">
        <v>71</v>
      </c>
      <c r="B23" s="62">
        <f>$H$8*0.053</f>
        <v>0</v>
      </c>
      <c r="C23" s="63" t="s">
        <v>72</v>
      </c>
      <c r="D23" s="64">
        <f>$H$8*0.0903</f>
        <v>0</v>
      </c>
      <c r="E23" s="4"/>
      <c r="F23" s="4"/>
      <c r="G23" s="4"/>
      <c r="H23" s="4"/>
      <c r="I23" s="4"/>
      <c r="J23" s="4"/>
      <c r="K23" s="4"/>
      <c r="L23" s="4"/>
      <c r="M23" s="4"/>
      <c r="N23" s="4"/>
      <c r="O23" s="4"/>
      <c r="P23" s="4"/>
      <c r="Q23" s="4"/>
      <c r="R23" s="4"/>
      <c r="S23" s="4"/>
      <c r="T23" s="4"/>
      <c r="U23" s="4"/>
      <c r="V23" s="4"/>
      <c r="X23" s="44"/>
      <c r="Y23" s="44"/>
      <c r="Z23" s="44"/>
      <c r="AA23" s="44"/>
      <c r="AB23" s="44"/>
      <c r="AC23" s="44"/>
      <c r="AD23" s="44"/>
      <c r="AE23" s="44"/>
      <c r="AF23" s="44"/>
      <c r="AG23" s="44"/>
      <c r="AH23" s="44"/>
    </row>
    <row r="24" spans="1:34" ht="15" thickBot="1" x14ac:dyDescent="0.4">
      <c r="A24" s="61" t="s">
        <v>75</v>
      </c>
      <c r="B24" s="62">
        <f>$H$8*0.0018</f>
        <v>0</v>
      </c>
      <c r="C24" s="65" t="s">
        <v>121</v>
      </c>
      <c r="D24" s="66">
        <f>$H$8*0.00211</f>
        <v>0</v>
      </c>
      <c r="E24" s="154" t="s">
        <v>84</v>
      </c>
      <c r="F24" s="155"/>
      <c r="G24" s="155"/>
      <c r="H24" s="155"/>
      <c r="I24" s="155"/>
      <c r="J24" s="155"/>
      <c r="K24" s="155"/>
      <c r="L24" s="155"/>
      <c r="M24" s="155"/>
      <c r="N24" s="155"/>
      <c r="O24" s="155"/>
      <c r="P24" s="155"/>
      <c r="Q24" s="155"/>
      <c r="R24" s="155"/>
      <c r="S24" s="155"/>
      <c r="T24" s="155"/>
      <c r="U24" s="155"/>
      <c r="V24" s="156"/>
      <c r="W24" s="5"/>
      <c r="X24" s="44"/>
      <c r="Y24" s="44"/>
      <c r="Z24" s="44"/>
      <c r="AA24" s="44"/>
      <c r="AB24" s="44"/>
      <c r="AC24" s="44"/>
      <c r="AD24" s="44"/>
      <c r="AE24" s="44"/>
      <c r="AF24" s="44"/>
      <c r="AG24" s="44"/>
      <c r="AH24" s="44"/>
    </row>
    <row r="25" spans="1:34" ht="15" customHeight="1" x14ac:dyDescent="0.35">
      <c r="A25" s="63" t="s">
        <v>132</v>
      </c>
      <c r="B25" s="62">
        <f>$H$8*0.0904</f>
        <v>0</v>
      </c>
      <c r="C25" s="67"/>
      <c r="D25" s="68"/>
      <c r="E25" s="285" t="s">
        <v>2</v>
      </c>
      <c r="F25" s="228"/>
      <c r="G25" s="228" t="s">
        <v>79</v>
      </c>
      <c r="H25" s="228"/>
      <c r="I25" s="228" t="s">
        <v>81</v>
      </c>
      <c r="J25" s="229"/>
      <c r="K25" s="230" t="s">
        <v>85</v>
      </c>
      <c r="L25" s="231"/>
      <c r="M25" s="23" t="s">
        <v>18</v>
      </c>
      <c r="N25" s="229" t="s">
        <v>19</v>
      </c>
      <c r="O25" s="232"/>
      <c r="P25" s="233"/>
      <c r="Q25" s="234" t="s">
        <v>86</v>
      </c>
      <c r="R25" s="235"/>
      <c r="S25" s="236"/>
      <c r="T25" s="235" t="s">
        <v>87</v>
      </c>
      <c r="U25" s="235"/>
      <c r="V25" s="237"/>
      <c r="W25" s="1" t="s">
        <v>49</v>
      </c>
      <c r="X25" s="263" t="s">
        <v>88</v>
      </c>
      <c r="Y25" s="263"/>
      <c r="Z25" s="263"/>
      <c r="AA25" s="263"/>
      <c r="AB25" s="263"/>
      <c r="AC25" s="263"/>
      <c r="AD25" s="263"/>
      <c r="AE25" s="263"/>
      <c r="AF25" s="263"/>
      <c r="AG25" s="263"/>
    </row>
    <row r="26" spans="1:34" ht="15" customHeight="1" x14ac:dyDescent="0.35">
      <c r="A26" s="201" t="s">
        <v>130</v>
      </c>
      <c r="B26" s="202"/>
      <c r="C26" s="202"/>
      <c r="D26" s="203"/>
      <c r="E26" s="264"/>
      <c r="F26" s="265"/>
      <c r="G26" s="266"/>
      <c r="H26" s="266"/>
      <c r="I26" s="266"/>
      <c r="J26" s="267"/>
      <c r="K26" s="220">
        <f>(I26-G26)*24</f>
        <v>0</v>
      </c>
      <c r="L26" s="221"/>
      <c r="M26" s="9"/>
      <c r="N26" s="268"/>
      <c r="O26" s="269"/>
      <c r="P26" s="270"/>
      <c r="Q26" s="271"/>
      <c r="R26" s="272"/>
      <c r="S26" s="273"/>
      <c r="T26" s="224"/>
      <c r="U26" s="225"/>
      <c r="V26" s="226"/>
      <c r="W26" s="10" t="s">
        <v>49</v>
      </c>
      <c r="X26" s="263"/>
      <c r="Y26" s="263"/>
      <c r="Z26" s="263"/>
      <c r="AA26" s="263"/>
      <c r="AB26" s="263"/>
      <c r="AC26" s="263"/>
      <c r="AD26" s="263"/>
      <c r="AE26" s="263"/>
      <c r="AF26" s="263"/>
      <c r="AG26" s="263"/>
    </row>
    <row r="27" spans="1:34" ht="15" customHeight="1" x14ac:dyDescent="0.35">
      <c r="A27" s="204"/>
      <c r="B27" s="205"/>
      <c r="C27" s="205"/>
      <c r="D27" s="206"/>
      <c r="E27" s="216"/>
      <c r="F27" s="217"/>
      <c r="G27" s="218"/>
      <c r="H27" s="218"/>
      <c r="I27" s="218"/>
      <c r="J27" s="219"/>
      <c r="K27" s="220">
        <f t="shared" ref="K27:K41" si="1">(I27-G27)*24</f>
        <v>0</v>
      </c>
      <c r="L27" s="221"/>
      <c r="M27" s="9"/>
      <c r="N27" s="74"/>
      <c r="O27" s="75"/>
      <c r="P27" s="222"/>
      <c r="Q27" s="223"/>
      <c r="R27" s="75"/>
      <c r="S27" s="222"/>
      <c r="T27" s="224"/>
      <c r="U27" s="225"/>
      <c r="V27" s="226"/>
      <c r="W27" s="10" t="s">
        <v>49</v>
      </c>
      <c r="X27" s="262" t="s">
        <v>89</v>
      </c>
      <c r="Y27" s="262"/>
      <c r="Z27" s="262"/>
      <c r="AA27" s="262"/>
      <c r="AB27" s="262"/>
      <c r="AC27" s="262"/>
      <c r="AD27" s="262"/>
      <c r="AE27" s="262"/>
      <c r="AF27" s="262"/>
      <c r="AG27" s="262"/>
    </row>
    <row r="28" spans="1:34" ht="15" customHeight="1" x14ac:dyDescent="0.35">
      <c r="A28" s="207"/>
      <c r="B28" s="208"/>
      <c r="C28" s="208"/>
      <c r="D28" s="209"/>
      <c r="E28" s="216"/>
      <c r="F28" s="217"/>
      <c r="G28" s="218"/>
      <c r="H28" s="218"/>
      <c r="I28" s="218"/>
      <c r="J28" s="219"/>
      <c r="K28" s="220">
        <f t="shared" si="1"/>
        <v>0</v>
      </c>
      <c r="L28" s="221"/>
      <c r="M28" s="9"/>
      <c r="N28" s="74"/>
      <c r="O28" s="75"/>
      <c r="P28" s="222"/>
      <c r="Q28" s="223"/>
      <c r="R28" s="75"/>
      <c r="S28" s="222"/>
      <c r="T28" s="224"/>
      <c r="U28" s="225"/>
      <c r="V28" s="226"/>
      <c r="W28" s="1" t="s">
        <v>49</v>
      </c>
      <c r="X28" s="31" t="s">
        <v>112</v>
      </c>
    </row>
    <row r="29" spans="1:34" ht="15" thickBot="1" x14ac:dyDescent="0.4">
      <c r="A29" s="210" t="s">
        <v>131</v>
      </c>
      <c r="B29" s="211"/>
      <c r="C29" s="211"/>
      <c r="D29" s="211"/>
      <c r="E29" s="216"/>
      <c r="F29" s="217"/>
      <c r="G29" s="218"/>
      <c r="H29" s="218"/>
      <c r="I29" s="218"/>
      <c r="J29" s="219"/>
      <c r="K29" s="220">
        <f t="shared" si="1"/>
        <v>0</v>
      </c>
      <c r="L29" s="221"/>
      <c r="M29" s="9"/>
      <c r="N29" s="74"/>
      <c r="O29" s="75"/>
      <c r="P29" s="222"/>
      <c r="Q29" s="223"/>
      <c r="R29" s="75"/>
      <c r="S29" s="222"/>
      <c r="T29" s="224"/>
      <c r="U29" s="225"/>
      <c r="V29" s="226"/>
      <c r="W29" s="11" t="s">
        <v>49</v>
      </c>
      <c r="X29" s="284" t="s">
        <v>95</v>
      </c>
      <c r="Y29" s="284"/>
      <c r="Z29" s="284"/>
      <c r="AA29" s="284"/>
      <c r="AB29" s="284"/>
      <c r="AC29" s="284"/>
      <c r="AD29" s="284"/>
      <c r="AE29" s="284"/>
      <c r="AF29" s="284"/>
      <c r="AG29" s="284"/>
    </row>
    <row r="30" spans="1:34" ht="15" customHeight="1" x14ac:dyDescent="0.35">
      <c r="A30" s="212" t="s">
        <v>133</v>
      </c>
      <c r="B30" s="212"/>
      <c r="C30" s="212"/>
      <c r="D30" s="213"/>
      <c r="E30" s="216"/>
      <c r="F30" s="217"/>
      <c r="G30" s="218"/>
      <c r="H30" s="218"/>
      <c r="I30" s="218"/>
      <c r="J30" s="219"/>
      <c r="K30" s="220">
        <f t="shared" si="1"/>
        <v>0</v>
      </c>
      <c r="L30" s="221"/>
      <c r="M30" s="9"/>
      <c r="N30" s="74"/>
      <c r="O30" s="75"/>
      <c r="P30" s="222"/>
      <c r="Q30" s="223"/>
      <c r="R30" s="75"/>
      <c r="S30" s="222"/>
      <c r="T30" s="224"/>
      <c r="U30" s="225"/>
      <c r="V30" s="226"/>
      <c r="W30" s="11" t="s">
        <v>49</v>
      </c>
      <c r="X30" s="310" t="s">
        <v>90</v>
      </c>
      <c r="Y30" s="310"/>
      <c r="Z30" s="310"/>
      <c r="AA30" s="310"/>
      <c r="AB30" s="310"/>
      <c r="AC30" s="310"/>
      <c r="AD30" s="310"/>
      <c r="AE30" s="310"/>
      <c r="AF30" s="310"/>
      <c r="AG30" s="310"/>
    </row>
    <row r="31" spans="1:34" ht="15" customHeight="1" x14ac:dyDescent="0.35">
      <c r="A31" s="214"/>
      <c r="B31" s="214"/>
      <c r="C31" s="214"/>
      <c r="D31" s="215"/>
      <c r="E31" s="216"/>
      <c r="F31" s="217"/>
      <c r="G31" s="218"/>
      <c r="H31" s="218"/>
      <c r="I31" s="218"/>
      <c r="J31" s="219"/>
      <c r="K31" s="220">
        <f t="shared" si="1"/>
        <v>0</v>
      </c>
      <c r="L31" s="221"/>
      <c r="M31" s="9"/>
      <c r="N31" s="74"/>
      <c r="O31" s="75"/>
      <c r="P31" s="222"/>
      <c r="Q31" s="223"/>
      <c r="R31" s="75"/>
      <c r="S31" s="222"/>
      <c r="T31" s="224"/>
      <c r="U31" s="225"/>
      <c r="V31" s="226"/>
      <c r="W31" s="11"/>
      <c r="X31" s="310"/>
      <c r="Y31" s="310"/>
      <c r="Z31" s="310"/>
      <c r="AA31" s="310"/>
      <c r="AB31" s="310"/>
      <c r="AC31" s="310"/>
      <c r="AD31" s="310"/>
      <c r="AE31" s="310"/>
      <c r="AF31" s="310"/>
      <c r="AG31" s="310"/>
    </row>
    <row r="32" spans="1:34" ht="15" customHeight="1" x14ac:dyDescent="0.35">
      <c r="A32" s="214"/>
      <c r="B32" s="214"/>
      <c r="C32" s="214"/>
      <c r="D32" s="215"/>
      <c r="E32" s="216"/>
      <c r="F32" s="217"/>
      <c r="G32" s="218"/>
      <c r="H32" s="218"/>
      <c r="I32" s="218"/>
      <c r="J32" s="219"/>
      <c r="K32" s="220">
        <f t="shared" si="1"/>
        <v>0</v>
      </c>
      <c r="L32" s="221"/>
      <c r="M32" s="9"/>
      <c r="N32" s="74"/>
      <c r="O32" s="75"/>
      <c r="P32" s="222"/>
      <c r="Q32" s="223"/>
      <c r="R32" s="75"/>
      <c r="S32" s="222"/>
      <c r="T32" s="224"/>
      <c r="U32" s="225"/>
      <c r="V32" s="226"/>
      <c r="W32" s="10" t="s">
        <v>49</v>
      </c>
      <c r="X32" s="263" t="s">
        <v>117</v>
      </c>
      <c r="Y32" s="263"/>
      <c r="Z32" s="263"/>
      <c r="AA32" s="263"/>
      <c r="AB32" s="263"/>
      <c r="AC32" s="263"/>
      <c r="AD32" s="263"/>
      <c r="AE32" s="263"/>
      <c r="AF32" s="263"/>
      <c r="AG32" s="263"/>
    </row>
    <row r="33" spans="3:36" x14ac:dyDescent="0.35">
      <c r="E33" s="216"/>
      <c r="F33" s="217"/>
      <c r="G33" s="218"/>
      <c r="H33" s="218"/>
      <c r="I33" s="218"/>
      <c r="J33" s="219"/>
      <c r="K33" s="220">
        <f t="shared" si="1"/>
        <v>0</v>
      </c>
      <c r="L33" s="221"/>
      <c r="M33" s="9"/>
      <c r="N33" s="74"/>
      <c r="O33" s="75"/>
      <c r="P33" s="222"/>
      <c r="Q33" s="223"/>
      <c r="R33" s="75"/>
      <c r="S33" s="222"/>
      <c r="T33" s="224"/>
      <c r="U33" s="225"/>
      <c r="V33" s="226"/>
      <c r="W33" s="11"/>
      <c r="X33" s="263"/>
      <c r="Y33" s="263"/>
      <c r="Z33" s="263"/>
      <c r="AA33" s="263"/>
      <c r="AB33" s="263"/>
      <c r="AC33" s="263"/>
      <c r="AD33" s="263"/>
      <c r="AE33" s="263"/>
      <c r="AF33" s="263"/>
      <c r="AG33" s="263"/>
    </row>
    <row r="34" spans="3:36" x14ac:dyDescent="0.35">
      <c r="E34" s="216"/>
      <c r="F34" s="217"/>
      <c r="G34" s="218"/>
      <c r="H34" s="218"/>
      <c r="I34" s="218"/>
      <c r="J34" s="219"/>
      <c r="K34" s="220">
        <f t="shared" si="1"/>
        <v>0</v>
      </c>
      <c r="L34" s="221"/>
      <c r="M34" s="9"/>
      <c r="N34" s="74"/>
      <c r="O34" s="75"/>
      <c r="P34" s="222"/>
      <c r="Q34" s="223"/>
      <c r="R34" s="75"/>
      <c r="S34" s="222"/>
      <c r="T34" s="224"/>
      <c r="U34" s="225"/>
      <c r="V34" s="226"/>
      <c r="W34" s="11" t="s">
        <v>49</v>
      </c>
      <c r="X34" s="284" t="s">
        <v>146</v>
      </c>
      <c r="Y34" s="284"/>
      <c r="Z34" s="284"/>
      <c r="AA34" s="284"/>
      <c r="AB34" s="284"/>
      <c r="AC34" s="284"/>
      <c r="AD34" s="284"/>
      <c r="AE34" s="284"/>
      <c r="AF34" s="284"/>
      <c r="AG34" s="284"/>
    </row>
    <row r="35" spans="3:36" x14ac:dyDescent="0.35">
      <c r="E35" s="216"/>
      <c r="F35" s="217"/>
      <c r="G35" s="218"/>
      <c r="H35" s="218"/>
      <c r="I35" s="218"/>
      <c r="J35" s="219"/>
      <c r="K35" s="220">
        <f t="shared" si="1"/>
        <v>0</v>
      </c>
      <c r="L35" s="221"/>
      <c r="M35" s="9"/>
      <c r="N35" s="74"/>
      <c r="O35" s="75"/>
      <c r="P35" s="222"/>
      <c r="Q35" s="223"/>
      <c r="R35" s="75"/>
      <c r="S35" s="222"/>
      <c r="T35" s="224"/>
      <c r="U35" s="225"/>
      <c r="V35" s="226"/>
      <c r="W35" s="10"/>
      <c r="X35" s="28" t="s">
        <v>99</v>
      </c>
      <c r="AA35" s="309" t="s">
        <v>100</v>
      </c>
      <c r="AB35" s="309"/>
      <c r="AJ35" s="32" t="s">
        <v>101</v>
      </c>
    </row>
    <row r="36" spans="3:36" x14ac:dyDescent="0.35">
      <c r="E36" s="216"/>
      <c r="F36" s="217"/>
      <c r="G36" s="218"/>
      <c r="H36" s="218"/>
      <c r="I36" s="218"/>
      <c r="J36" s="219"/>
      <c r="K36" s="220">
        <f t="shared" si="1"/>
        <v>0</v>
      </c>
      <c r="L36" s="221"/>
      <c r="M36" s="9"/>
      <c r="N36" s="74"/>
      <c r="O36" s="75"/>
      <c r="P36" s="222"/>
      <c r="Q36" s="223"/>
      <c r="R36" s="75"/>
      <c r="S36" s="222"/>
      <c r="T36" s="224"/>
      <c r="U36" s="225"/>
      <c r="V36" s="226"/>
      <c r="W36" s="10"/>
      <c r="X36" s="153"/>
      <c r="Y36" s="153"/>
      <c r="Z36" s="153"/>
      <c r="AA36" s="153"/>
      <c r="AB36" s="153"/>
      <c r="AC36" s="153"/>
      <c r="AD36" s="153"/>
      <c r="AE36" s="153"/>
      <c r="AF36" s="3"/>
      <c r="AG36" s="3"/>
      <c r="AH36" s="3"/>
      <c r="AI36" s="3"/>
    </row>
    <row r="37" spans="3:36" x14ac:dyDescent="0.35">
      <c r="E37" s="216"/>
      <c r="F37" s="217"/>
      <c r="G37" s="218"/>
      <c r="H37" s="218"/>
      <c r="I37" s="218"/>
      <c r="J37" s="219"/>
      <c r="K37" s="220">
        <f t="shared" si="1"/>
        <v>0</v>
      </c>
      <c r="L37" s="221"/>
      <c r="M37" s="9"/>
      <c r="N37" s="74"/>
      <c r="O37" s="75"/>
      <c r="P37" s="222"/>
      <c r="Q37" s="223"/>
      <c r="R37" s="75"/>
      <c r="S37" s="222"/>
      <c r="T37" s="224"/>
      <c r="U37" s="225"/>
      <c r="V37" s="226"/>
      <c r="W37" s="10"/>
      <c r="X37" s="287"/>
      <c r="Y37" s="287"/>
      <c r="Z37" s="288"/>
      <c r="AA37" s="288"/>
      <c r="AB37" s="288"/>
      <c r="AC37" s="288"/>
      <c r="AD37" s="286"/>
      <c r="AE37" s="286"/>
      <c r="AF37" s="29"/>
      <c r="AG37" s="29"/>
      <c r="AH37" s="29"/>
      <c r="AI37" s="30"/>
    </row>
    <row r="38" spans="3:36" x14ac:dyDescent="0.35">
      <c r="E38" s="216"/>
      <c r="F38" s="217"/>
      <c r="G38" s="218"/>
      <c r="H38" s="218"/>
      <c r="I38" s="218"/>
      <c r="J38" s="219"/>
      <c r="K38" s="220">
        <f t="shared" si="1"/>
        <v>0</v>
      </c>
      <c r="L38" s="221"/>
      <c r="M38" s="9"/>
      <c r="N38" s="74"/>
      <c r="O38" s="75"/>
      <c r="P38" s="222"/>
      <c r="Q38" s="223"/>
      <c r="R38" s="75"/>
      <c r="S38" s="222"/>
      <c r="T38" s="224"/>
      <c r="U38" s="225"/>
      <c r="V38" s="226"/>
      <c r="W38" s="10"/>
      <c r="X38" s="287"/>
      <c r="Y38" s="287"/>
      <c r="Z38" s="288"/>
      <c r="AA38" s="288"/>
      <c r="AB38" s="288"/>
      <c r="AC38" s="288"/>
      <c r="AD38" s="286"/>
      <c r="AE38" s="286"/>
      <c r="AF38" s="29"/>
      <c r="AG38" s="29"/>
      <c r="AH38" s="29"/>
      <c r="AI38" s="30"/>
    </row>
    <row r="39" spans="3:36" x14ac:dyDescent="0.35">
      <c r="E39" s="216"/>
      <c r="F39" s="217"/>
      <c r="G39" s="218"/>
      <c r="H39" s="218"/>
      <c r="I39" s="218"/>
      <c r="J39" s="219"/>
      <c r="K39" s="220">
        <f t="shared" si="1"/>
        <v>0</v>
      </c>
      <c r="L39" s="221"/>
      <c r="M39" s="9"/>
      <c r="N39" s="74"/>
      <c r="O39" s="75"/>
      <c r="P39" s="222"/>
      <c r="Q39" s="223"/>
      <c r="R39" s="75"/>
      <c r="S39" s="222"/>
      <c r="T39" s="224"/>
      <c r="U39" s="225"/>
      <c r="V39" s="226"/>
      <c r="W39" s="10" t="s">
        <v>49</v>
      </c>
      <c r="X39" s="263" t="s">
        <v>91</v>
      </c>
      <c r="Y39" s="263"/>
      <c r="Z39" s="263"/>
      <c r="AA39" s="263"/>
      <c r="AB39" s="263"/>
      <c r="AC39" s="263"/>
      <c r="AD39" s="263"/>
      <c r="AE39" s="263"/>
      <c r="AF39" s="263"/>
      <c r="AG39" s="263"/>
    </row>
    <row r="40" spans="3:36" x14ac:dyDescent="0.35">
      <c r="E40" s="216"/>
      <c r="F40" s="217"/>
      <c r="G40" s="218"/>
      <c r="H40" s="218"/>
      <c r="I40" s="218"/>
      <c r="J40" s="219"/>
      <c r="K40" s="220">
        <f t="shared" si="1"/>
        <v>0</v>
      </c>
      <c r="L40" s="221"/>
      <c r="M40" s="9"/>
      <c r="N40" s="74"/>
      <c r="O40" s="75"/>
      <c r="P40" s="222"/>
      <c r="Q40" s="223"/>
      <c r="R40" s="75"/>
      <c r="S40" s="222"/>
      <c r="T40" s="224"/>
      <c r="U40" s="225"/>
      <c r="V40" s="226"/>
      <c r="W40" s="10"/>
      <c r="X40" s="263"/>
      <c r="Y40" s="263"/>
      <c r="Z40" s="263"/>
      <c r="AA40" s="263"/>
      <c r="AB40" s="263"/>
      <c r="AC40" s="263"/>
      <c r="AD40" s="263"/>
      <c r="AE40" s="263"/>
      <c r="AF40" s="263"/>
      <c r="AG40" s="263"/>
    </row>
    <row r="41" spans="3:36" ht="15" thickBot="1" x14ac:dyDescent="0.4">
      <c r="E41" s="301"/>
      <c r="F41" s="302"/>
      <c r="G41" s="303"/>
      <c r="H41" s="303"/>
      <c r="I41" s="303"/>
      <c r="J41" s="304"/>
      <c r="K41" s="305">
        <f t="shared" si="1"/>
        <v>0</v>
      </c>
      <c r="L41" s="306"/>
      <c r="M41" s="12"/>
      <c r="N41" s="307"/>
      <c r="O41" s="190"/>
      <c r="P41" s="191"/>
      <c r="Q41" s="189"/>
      <c r="R41" s="190"/>
      <c r="S41" s="191"/>
      <c r="T41" s="290"/>
      <c r="U41" s="291"/>
      <c r="V41" s="292"/>
      <c r="W41" s="10"/>
    </row>
    <row r="42" spans="3:36" ht="15.75" customHeight="1" thickBot="1" x14ac:dyDescent="0.4">
      <c r="E42" s="293" t="s">
        <v>92</v>
      </c>
      <c r="F42" s="293"/>
      <c r="G42" s="293"/>
      <c r="H42" s="293"/>
      <c r="I42" s="293"/>
      <c r="J42" s="293"/>
      <c r="K42" s="294">
        <f>(SUM(K26:L41))-T42</f>
        <v>0</v>
      </c>
      <c r="L42" s="295"/>
      <c r="M42" s="40">
        <f>SUM(M26:M41)</f>
        <v>0</v>
      </c>
      <c r="N42" s="296">
        <f>SUM(N26:P41)</f>
        <v>0</v>
      </c>
      <c r="O42" s="240"/>
      <c r="P42" s="297"/>
      <c r="Q42" s="6"/>
      <c r="R42" s="6"/>
      <c r="S42" s="4"/>
      <c r="T42" s="298">
        <f>SUM(T26:V41)</f>
        <v>0</v>
      </c>
      <c r="U42" s="299"/>
      <c r="V42" s="300"/>
      <c r="W42" s="1" t="s">
        <v>49</v>
      </c>
      <c r="X42" s="308" t="s">
        <v>113</v>
      </c>
      <c r="Y42" s="308"/>
      <c r="Z42" s="308"/>
      <c r="AA42" s="308"/>
      <c r="AB42" s="308"/>
      <c r="AC42" s="308"/>
      <c r="AD42" s="308"/>
      <c r="AE42" s="308"/>
      <c r="AF42" s="308"/>
      <c r="AG42" s="39"/>
    </row>
    <row r="43" spans="3:36" ht="7.5" customHeight="1" x14ac:dyDescent="0.35">
      <c r="E43" s="4"/>
      <c r="F43" s="4"/>
      <c r="G43" s="4"/>
      <c r="H43" s="4"/>
      <c r="I43" s="4"/>
      <c r="J43" s="4"/>
      <c r="K43" s="4"/>
      <c r="L43" s="4"/>
      <c r="M43" s="4"/>
      <c r="N43" s="4"/>
      <c r="O43" s="4"/>
      <c r="P43" s="4"/>
      <c r="Q43" s="4"/>
      <c r="R43" s="4"/>
      <c r="S43" s="4"/>
      <c r="T43" s="4"/>
      <c r="U43" s="4"/>
      <c r="V43" s="4"/>
      <c r="X43" s="39"/>
      <c r="Y43" s="39"/>
      <c r="Z43" s="39"/>
      <c r="AA43" s="39"/>
      <c r="AB43" s="39"/>
      <c r="AC43" s="39"/>
      <c r="AD43" s="39"/>
      <c r="AE43" s="39"/>
      <c r="AF43" s="39"/>
      <c r="AG43" s="39"/>
    </row>
    <row r="44" spans="3:36" ht="15" customHeight="1" x14ac:dyDescent="0.35">
      <c r="E44" s="183" t="s">
        <v>93</v>
      </c>
      <c r="F44" s="183"/>
      <c r="G44" s="4"/>
      <c r="H44" s="4"/>
      <c r="I44" s="4"/>
      <c r="J44" s="4"/>
      <c r="K44" s="4"/>
      <c r="L44" s="4"/>
      <c r="M44" s="4"/>
      <c r="N44" s="4"/>
      <c r="O44" s="4"/>
      <c r="P44" s="4"/>
      <c r="Q44" s="4"/>
      <c r="R44" s="4"/>
      <c r="S44" s="4"/>
      <c r="T44" s="4"/>
      <c r="U44" s="4"/>
      <c r="V44" s="4"/>
      <c r="X44" s="39"/>
      <c r="Y44" s="39"/>
      <c r="Z44" s="39"/>
      <c r="AA44" s="39"/>
      <c r="AB44" s="39"/>
      <c r="AC44" s="39"/>
      <c r="AD44" s="39"/>
      <c r="AE44" s="39"/>
      <c r="AF44" s="39"/>
      <c r="AG44" s="39"/>
    </row>
    <row r="45" spans="3:36" x14ac:dyDescent="0.35">
      <c r="E45" s="289"/>
      <c r="F45" s="289"/>
      <c r="G45" s="289"/>
      <c r="H45" s="289"/>
      <c r="I45" s="289"/>
      <c r="J45" s="289"/>
      <c r="K45" s="289"/>
      <c r="L45" s="289"/>
      <c r="M45" s="289"/>
      <c r="N45" s="289"/>
      <c r="O45" s="289"/>
      <c r="P45" s="289"/>
      <c r="Q45" s="289"/>
      <c r="R45" s="289"/>
      <c r="S45" s="289"/>
      <c r="T45" s="289"/>
      <c r="U45" s="289"/>
      <c r="V45" s="289"/>
      <c r="W45" s="1" t="s">
        <v>49</v>
      </c>
      <c r="X45" s="252" t="s">
        <v>94</v>
      </c>
      <c r="Y45" s="252"/>
      <c r="Z45" s="252"/>
      <c r="AA45" s="252"/>
      <c r="AB45" s="252"/>
      <c r="AC45" s="252"/>
      <c r="AD45" s="252"/>
      <c r="AE45" s="252"/>
      <c r="AF45" s="252"/>
      <c r="AG45" s="252"/>
    </row>
    <row r="46" spans="3:36" x14ac:dyDescent="0.35">
      <c r="E46" s="289"/>
      <c r="F46" s="289"/>
      <c r="G46" s="289"/>
      <c r="H46" s="289"/>
      <c r="I46" s="289"/>
      <c r="J46" s="289"/>
      <c r="K46" s="289"/>
      <c r="L46" s="289"/>
      <c r="M46" s="289"/>
      <c r="N46" s="289"/>
      <c r="O46" s="289"/>
      <c r="P46" s="289"/>
      <c r="Q46" s="289"/>
      <c r="R46" s="289"/>
      <c r="S46" s="289"/>
      <c r="T46" s="289"/>
      <c r="U46" s="289"/>
      <c r="V46" s="289"/>
      <c r="X46" s="252"/>
      <c r="Y46" s="252"/>
      <c r="Z46" s="252"/>
      <c r="AA46" s="252"/>
      <c r="AB46" s="252"/>
      <c r="AC46" s="252"/>
      <c r="AD46" s="252"/>
      <c r="AE46" s="252"/>
      <c r="AF46" s="252"/>
      <c r="AG46" s="252"/>
    </row>
    <row r="47" spans="3:36" x14ac:dyDescent="0.35">
      <c r="C47" s="70"/>
    </row>
    <row r="48" spans="3:36" x14ac:dyDescent="0.35">
      <c r="C48" s="70"/>
    </row>
  </sheetData>
  <sheetProtection selectLockedCells="1"/>
  <mergeCells count="229">
    <mergeCell ref="A1:D1"/>
    <mergeCell ref="E1:V1"/>
    <mergeCell ref="W1:AG1"/>
    <mergeCell ref="A2:D3"/>
    <mergeCell ref="E2:G2"/>
    <mergeCell ref="H2:V2"/>
    <mergeCell ref="X2:AH2"/>
    <mergeCell ref="E6:J6"/>
    <mergeCell ref="N6:S6"/>
    <mergeCell ref="T6:V6"/>
    <mergeCell ref="X6:AG6"/>
    <mergeCell ref="H7:I7"/>
    <mergeCell ref="J7:K7"/>
    <mergeCell ref="A4:D4"/>
    <mergeCell ref="E4:G4"/>
    <mergeCell ref="H4:R4"/>
    <mergeCell ref="S4:T4"/>
    <mergeCell ref="U4:V4"/>
    <mergeCell ref="X4:AG5"/>
    <mergeCell ref="E8:G8"/>
    <mergeCell ref="H8:I8"/>
    <mergeCell ref="J8:K8"/>
    <mergeCell ref="X8:AG10"/>
    <mergeCell ref="E9:G9"/>
    <mergeCell ref="H9:I9"/>
    <mergeCell ref="J9:K9"/>
    <mergeCell ref="O9:S9"/>
    <mergeCell ref="T9:U9"/>
    <mergeCell ref="X11:AG13"/>
    <mergeCell ref="E12:G12"/>
    <mergeCell ref="H12:I12"/>
    <mergeCell ref="J12:K12"/>
    <mergeCell ref="A13:D13"/>
    <mergeCell ref="E13:G13"/>
    <mergeCell ref="H13:I13"/>
    <mergeCell ref="J13:K13"/>
    <mergeCell ref="A10:D12"/>
    <mergeCell ref="E10:G10"/>
    <mergeCell ref="H10:I10"/>
    <mergeCell ref="J10:K10"/>
    <mergeCell ref="O10:S10"/>
    <mergeCell ref="T10:U10"/>
    <mergeCell ref="E11:G11"/>
    <mergeCell ref="H11:I11"/>
    <mergeCell ref="J11:K11"/>
    <mergeCell ref="J16:K16"/>
    <mergeCell ref="A18:D19"/>
    <mergeCell ref="L18:O18"/>
    <mergeCell ref="P18:R18"/>
    <mergeCell ref="S18:T18"/>
    <mergeCell ref="X18:AG18"/>
    <mergeCell ref="E19:F19"/>
    <mergeCell ref="L19:M19"/>
    <mergeCell ref="N19:O19"/>
    <mergeCell ref="P19:R19"/>
    <mergeCell ref="A14:D16"/>
    <mergeCell ref="E14:G14"/>
    <mergeCell ref="H14:I14"/>
    <mergeCell ref="J14:K14"/>
    <mergeCell ref="X14:AG16"/>
    <mergeCell ref="E15:G15"/>
    <mergeCell ref="H15:I15"/>
    <mergeCell ref="J15:K15"/>
    <mergeCell ref="E16:G16"/>
    <mergeCell ref="H16:I16"/>
    <mergeCell ref="X21:AH21"/>
    <mergeCell ref="P22:R22"/>
    <mergeCell ref="S22:T22"/>
    <mergeCell ref="S19:T19"/>
    <mergeCell ref="A20:D20"/>
    <mergeCell ref="L20:M20"/>
    <mergeCell ref="N20:O20"/>
    <mergeCell ref="P20:R20"/>
    <mergeCell ref="S20:T20"/>
    <mergeCell ref="E24:V24"/>
    <mergeCell ref="E25:F25"/>
    <mergeCell ref="G25:H25"/>
    <mergeCell ref="I25:J25"/>
    <mergeCell ref="K25:L25"/>
    <mergeCell ref="N25:P25"/>
    <mergeCell ref="Q25:S25"/>
    <mergeCell ref="T25:V25"/>
    <mergeCell ref="L21:M21"/>
    <mergeCell ref="N21:O21"/>
    <mergeCell ref="P21:R21"/>
    <mergeCell ref="S21:T21"/>
    <mergeCell ref="X25:AG26"/>
    <mergeCell ref="A26:D28"/>
    <mergeCell ref="E26:F26"/>
    <mergeCell ref="G26:H26"/>
    <mergeCell ref="I26:J26"/>
    <mergeCell ref="K26:L26"/>
    <mergeCell ref="N26:P26"/>
    <mergeCell ref="Q26:S26"/>
    <mergeCell ref="T26:V26"/>
    <mergeCell ref="E27:F27"/>
    <mergeCell ref="X27:AG27"/>
    <mergeCell ref="E28:F28"/>
    <mergeCell ref="G28:H28"/>
    <mergeCell ref="I28:J28"/>
    <mergeCell ref="K28:L28"/>
    <mergeCell ref="N28:P28"/>
    <mergeCell ref="Q28:S28"/>
    <mergeCell ref="T28:V28"/>
    <mergeCell ref="G27:H27"/>
    <mergeCell ref="I27:J27"/>
    <mergeCell ref="K27:L27"/>
    <mergeCell ref="N27:P27"/>
    <mergeCell ref="Q27:S27"/>
    <mergeCell ref="T27:V27"/>
    <mergeCell ref="Q29:S29"/>
    <mergeCell ref="T29:V29"/>
    <mergeCell ref="X29:AG29"/>
    <mergeCell ref="A30:D32"/>
    <mergeCell ref="E30:F30"/>
    <mergeCell ref="G30:H30"/>
    <mergeCell ref="I30:J30"/>
    <mergeCell ref="K30:L30"/>
    <mergeCell ref="N30:P30"/>
    <mergeCell ref="Q30:S30"/>
    <mergeCell ref="A29:D29"/>
    <mergeCell ref="E29:F29"/>
    <mergeCell ref="G29:H29"/>
    <mergeCell ref="I29:J29"/>
    <mergeCell ref="K29:L29"/>
    <mergeCell ref="N29:P29"/>
    <mergeCell ref="T30:V30"/>
    <mergeCell ref="X30:AG31"/>
    <mergeCell ref="E31:F31"/>
    <mergeCell ref="G31:H31"/>
    <mergeCell ref="I31:J31"/>
    <mergeCell ref="K31:L31"/>
    <mergeCell ref="N31:P31"/>
    <mergeCell ref="Q31:S31"/>
    <mergeCell ref="T31:V31"/>
    <mergeCell ref="T32:V32"/>
    <mergeCell ref="X32:AG33"/>
    <mergeCell ref="E33:F33"/>
    <mergeCell ref="G33:H33"/>
    <mergeCell ref="I33:J33"/>
    <mergeCell ref="K33:L33"/>
    <mergeCell ref="N33:P33"/>
    <mergeCell ref="Q33:S33"/>
    <mergeCell ref="T33:V33"/>
    <mergeCell ref="E32:F32"/>
    <mergeCell ref="G32:H32"/>
    <mergeCell ref="I32:J32"/>
    <mergeCell ref="K32:L32"/>
    <mergeCell ref="N32:P32"/>
    <mergeCell ref="Q32:S32"/>
    <mergeCell ref="T34:V34"/>
    <mergeCell ref="X34:AG34"/>
    <mergeCell ref="E35:F35"/>
    <mergeCell ref="G35:H35"/>
    <mergeCell ref="I35:J35"/>
    <mergeCell ref="K35:L35"/>
    <mergeCell ref="N35:P35"/>
    <mergeCell ref="Q35:S35"/>
    <mergeCell ref="T35:V35"/>
    <mergeCell ref="AA35:AB35"/>
    <mergeCell ref="E34:F34"/>
    <mergeCell ref="G34:H34"/>
    <mergeCell ref="I34:J34"/>
    <mergeCell ref="K34:L34"/>
    <mergeCell ref="N34:P34"/>
    <mergeCell ref="Q34:S34"/>
    <mergeCell ref="E37:F37"/>
    <mergeCell ref="G37:H37"/>
    <mergeCell ref="I37:J37"/>
    <mergeCell ref="K37:L37"/>
    <mergeCell ref="N37:P37"/>
    <mergeCell ref="E36:F36"/>
    <mergeCell ref="G36:H36"/>
    <mergeCell ref="I36:J36"/>
    <mergeCell ref="K36:L36"/>
    <mergeCell ref="N36:P36"/>
    <mergeCell ref="Q37:S37"/>
    <mergeCell ref="T37:V37"/>
    <mergeCell ref="X37:Y37"/>
    <mergeCell ref="Z37:AA37"/>
    <mergeCell ref="AB37:AC37"/>
    <mergeCell ref="AD37:AE37"/>
    <mergeCell ref="T36:V36"/>
    <mergeCell ref="X36:Y36"/>
    <mergeCell ref="Z36:AA36"/>
    <mergeCell ref="AB36:AC36"/>
    <mergeCell ref="AD36:AE36"/>
    <mergeCell ref="Q36:S36"/>
    <mergeCell ref="T38:V38"/>
    <mergeCell ref="X38:Y38"/>
    <mergeCell ref="Z38:AA38"/>
    <mergeCell ref="AB38:AC38"/>
    <mergeCell ref="AD38:AE38"/>
    <mergeCell ref="E39:F39"/>
    <mergeCell ref="G39:H39"/>
    <mergeCell ref="I39:J39"/>
    <mergeCell ref="K39:L39"/>
    <mergeCell ref="N39:P39"/>
    <mergeCell ref="E38:F38"/>
    <mergeCell ref="G38:H38"/>
    <mergeCell ref="I38:J38"/>
    <mergeCell ref="K38:L38"/>
    <mergeCell ref="N38:P38"/>
    <mergeCell ref="Q38:S38"/>
    <mergeCell ref="Q39:S39"/>
    <mergeCell ref="T39:V39"/>
    <mergeCell ref="X39:AG40"/>
    <mergeCell ref="E40:F40"/>
    <mergeCell ref="G40:H40"/>
    <mergeCell ref="I40:J40"/>
    <mergeCell ref="K40:L40"/>
    <mergeCell ref="N40:P40"/>
    <mergeCell ref="Q40:S40"/>
    <mergeCell ref="T40:V40"/>
    <mergeCell ref="E44:F44"/>
    <mergeCell ref="E45:V46"/>
    <mergeCell ref="X45:AG46"/>
    <mergeCell ref="T41:V41"/>
    <mergeCell ref="E42:J42"/>
    <mergeCell ref="K42:L42"/>
    <mergeCell ref="N42:P42"/>
    <mergeCell ref="T42:V42"/>
    <mergeCell ref="X42:AF42"/>
    <mergeCell ref="E41:F41"/>
    <mergeCell ref="G41:H41"/>
    <mergeCell ref="I41:J41"/>
    <mergeCell ref="K41:L41"/>
    <mergeCell ref="N41:P41"/>
    <mergeCell ref="Q41:S41"/>
  </mergeCells>
  <conditionalFormatting sqref="M26:S41 AF37:AH38">
    <cfRule type="expression" dxfId="1" priority="2">
      <formula>$Y$7&lt;0</formula>
    </cfRule>
  </conditionalFormatting>
  <conditionalFormatting sqref="AI37:AI38">
    <cfRule type="expression" dxfId="0" priority="1">
      <formula>$X$7&gt;0</formula>
    </cfRule>
  </conditionalFormatting>
  <dataValidations count="2">
    <dataValidation allowBlank="1" showInputMessage="1" showErrorMessage="1" prompt="Please type in Mobilized or Backfill.  This will auto-fill other fields within the Hours Worked Table." sqref="T6:V6" xr:uid="{A7CCCB17-E700-4FEE-B8AD-5FE2928687A4}"/>
    <dataValidation allowBlank="1" showInputMessage="1" showErrorMessage="1" promptTitle="On/Off Shift" prompt="On - Mobilized firefighter scheduled to be working at home unit; hrs should be listed in Regular column._x000a__x000a_Off - Non-scheduled day for mobilized firefighter; hrs should be listed in Overtime column." sqref="Q26:S41 AH37:AH38" xr:uid="{94F4DBB9-1AC8-4DB8-8BD5-4D9006A563F7}"/>
  </dataValidations>
  <pageMargins left="0.7" right="0.7" top="0.75" bottom="0.75" header="0.3" footer="0.3"/>
  <pageSetup scale="97" orientation="portrait" r:id="rId1"/>
  <colBreaks count="1" manualBreakCount="1">
    <brk id="22" max="44"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Agency Reimbursement Request</vt:lpstr>
      <vt:lpstr>Backfill Summary</vt:lpstr>
      <vt:lpstr>Individual Time Record</vt:lpstr>
      <vt:lpstr>Backfill Time Record</vt:lpstr>
      <vt:lpstr>'Agency Reimbursement Request'!Print_Area</vt:lpstr>
      <vt:lpstr>'Backfill Summary'!Print_Area</vt:lpstr>
      <vt:lpstr>'Backfill Time Record'!Print_Area</vt:lpstr>
      <vt:lpstr>'Individual Time Record'!Print_Area</vt:lpstr>
    </vt:vector>
  </TitlesOfParts>
  <Company>Washington State Patrol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eher225</dc:creator>
  <cp:lastModifiedBy>Robertson, Aaron (WSP)</cp:lastModifiedBy>
  <cp:lastPrinted>2025-04-10T18:22:27Z</cp:lastPrinted>
  <dcterms:created xsi:type="dcterms:W3CDTF">2013-08-07T21:55:52Z</dcterms:created>
  <dcterms:modified xsi:type="dcterms:W3CDTF">2025-11-17T16:52:02Z</dcterms:modified>
</cp:coreProperties>
</file>